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мечания" sheetId="1" r:id="rId1"/>
    <sheet name="тех.инф. коллекция Боспор" sheetId="2" r:id="rId2"/>
    <sheet name="розница" sheetId="3" r:id="rId3"/>
  </sheets>
  <definedNames>
    <definedName name="_xlnm.Print_Area" localSheetId="0">'примечания'!$A$1:$O$170</definedName>
    <definedName name="_xlnm.Print_Area" localSheetId="2">'розница'!#REF!</definedName>
    <definedName name="_xlnm.Print_Area" localSheetId="1">'тех.инф. коллекция Боспор'!$A$1:$O$60</definedName>
  </definedNames>
  <calcPr fullCalcOnLoad="1"/>
</workbook>
</file>

<file path=xl/sharedStrings.xml><?xml version="1.0" encoding="utf-8"?>
<sst xmlns="http://schemas.openxmlformats.org/spreadsheetml/2006/main" count="805" uniqueCount="327">
  <si>
    <t>ПГ</t>
  </si>
  <si>
    <t>ПО</t>
  </si>
  <si>
    <t>Сакура</t>
  </si>
  <si>
    <t>наличник</t>
  </si>
  <si>
    <t>добор</t>
  </si>
  <si>
    <t>капитель</t>
  </si>
  <si>
    <t>П</t>
  </si>
  <si>
    <t>ПО4</t>
  </si>
  <si>
    <t>L</t>
  </si>
  <si>
    <t>Z</t>
  </si>
  <si>
    <t>погонаж и декор</t>
  </si>
  <si>
    <t>2100* 80*40</t>
  </si>
  <si>
    <t>2150* 80*15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</si>
  <si>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</si>
  <si>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</si>
  <si>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</si>
  <si>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</si>
  <si>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</si>
  <si>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</si>
  <si>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</si>
  <si>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</si>
  <si>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2100*40*60</t>
  </si>
  <si>
    <t>В,Ф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</si>
  <si>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</si>
  <si>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</si>
  <si>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</si>
  <si>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</si>
  <si>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</si>
  <si>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</si>
  <si>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</si>
  <si>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</si>
  <si>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</si>
  <si>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</si>
  <si>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</si>
  <si>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</si>
  <si>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</si>
  <si>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</si>
  <si>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</si>
  <si>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2100*40*90</t>
  </si>
  <si>
    <t>1,2,4,5,6</t>
  </si>
  <si>
    <t>155*100*15</t>
  </si>
  <si>
    <t>ПГ4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</si>
  <si>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</si>
  <si>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</si>
  <si>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</si>
  <si>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</si>
  <si>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</si>
  <si>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</si>
  <si>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</si>
  <si>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</si>
  <si>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</si>
  <si>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</si>
  <si>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</si>
  <si>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</si>
  <si>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</si>
  <si>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</t>
  </si>
  <si>
    <t>белое матовое стекло, уф-печать</t>
  </si>
  <si>
    <t>белое матовое стекло, гравировка</t>
  </si>
  <si>
    <t>белое матовое стекло, фацет по периметру</t>
  </si>
  <si>
    <t>7 + 1,2,4,5,6</t>
  </si>
  <si>
    <t>бронза</t>
  </si>
  <si>
    <t>стекло бронза</t>
  </si>
  <si>
    <t>белое матовое стекло, гравировка, фьюзинг</t>
  </si>
  <si>
    <t>белое матовое стекло, фацет по периметру, гравировка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</si>
  <si>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</si>
  <si>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</si>
  <si>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</si>
  <si>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</si>
  <si>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</si>
  <si>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</si>
  <si>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</si>
  <si>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</si>
  <si>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</si>
  <si>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</si>
  <si>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>стекло бронза, фацет по периметру</t>
  </si>
  <si>
    <t>стекло бронза, фацет по периметру, гравировка</t>
  </si>
  <si>
    <t xml:space="preserve"> бронза</t>
  </si>
  <si>
    <t>belorawood@yandex.ru</t>
  </si>
  <si>
    <t>belorawood.com</t>
  </si>
  <si>
    <t>шаг, мм</t>
  </si>
  <si>
    <t>раздвижная перегородка</t>
  </si>
  <si>
    <t>ширина</t>
  </si>
  <si>
    <t>высота</t>
  </si>
  <si>
    <t>длина</t>
  </si>
  <si>
    <t>соответственно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</si>
  <si>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</si>
  <si>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</si>
  <si>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</si>
  <si>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</si>
  <si>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</si>
  <si>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</si>
  <si>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конструкция модели (количество филенок)</t>
  </si>
  <si>
    <t>1,4,5,6</t>
  </si>
  <si>
    <t>полотно перегородки, 4 глухих филенки</t>
  </si>
  <si>
    <t>полотно перегородки, 4 стекла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</si>
  <si>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</si>
  <si>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</si>
  <si>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</si>
  <si>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</si>
  <si>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деталь для крепления раздвижного механизма</t>
  </si>
  <si>
    <t>декоративный карниз</t>
  </si>
  <si>
    <t>А; А2,3,4,5</t>
  </si>
  <si>
    <t>А1</t>
  </si>
  <si>
    <t>В</t>
  </si>
  <si>
    <t>Ф</t>
  </si>
  <si>
    <t>декоративный элемент для оформления дверного проема</t>
  </si>
  <si>
    <t>по каталогу RAL</t>
  </si>
  <si>
    <r>
      <t>по образцу покупателя</t>
    </r>
  </si>
  <si>
    <t>индивидуальный расчет*</t>
  </si>
  <si>
    <t>*</t>
  </si>
  <si>
    <t>2100*80*40</t>
  </si>
  <si>
    <t>х</t>
  </si>
  <si>
    <t>мм</t>
  </si>
  <si>
    <t>руб.</t>
  </si>
  <si>
    <t xml:space="preserve"> =</t>
  </si>
  <si>
    <t>коробка стандарт</t>
  </si>
  <si>
    <t>коробка нестандарт</t>
  </si>
  <si>
    <t>цена</t>
  </si>
  <si>
    <t>размер</t>
  </si>
  <si>
    <t>руб./шт.</t>
  </si>
  <si>
    <t>руб./кв.м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</si>
  <si>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</si>
  <si>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</si>
  <si>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</si>
  <si>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</si>
  <si>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</si>
  <si>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</si>
  <si>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</si>
  <si>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1,2;  В,Н</t>
  </si>
  <si>
    <t>искл. 1900*550,600</t>
  </si>
  <si>
    <t>2150*85*15</t>
  </si>
  <si>
    <t>2150*115*15</t>
  </si>
  <si>
    <t>ПОр</t>
  </si>
  <si>
    <t>7 + 5</t>
  </si>
  <si>
    <t>Эпир</t>
  </si>
  <si>
    <t>Эфес</t>
  </si>
  <si>
    <t>1/2   8</t>
  </si>
  <si>
    <t>9,10</t>
  </si>
  <si>
    <t>1/2   9,10</t>
  </si>
  <si>
    <t>роспись</t>
  </si>
  <si>
    <t>Арт</t>
  </si>
  <si>
    <t>Византия</t>
  </si>
  <si>
    <t>Киото</t>
  </si>
  <si>
    <t>ПГ1,4</t>
  </si>
  <si>
    <t>раздвижные перегородки</t>
  </si>
  <si>
    <t>вид</t>
  </si>
  <si>
    <t>1/2 - роспись с 1-й стороны дверного полотна</t>
  </si>
  <si>
    <t>любой</t>
  </si>
  <si>
    <t>массив дуба</t>
  </si>
  <si>
    <t>корень вяза</t>
  </si>
  <si>
    <t>Приложение : примечания к прайс-листу.</t>
  </si>
  <si>
    <t>ПО 1,4 ПГО4</t>
  </si>
  <si>
    <t>Арт декор</t>
  </si>
  <si>
    <t>ПО, ПГО</t>
  </si>
  <si>
    <t>коробка</t>
  </si>
  <si>
    <t>притвор</t>
  </si>
  <si>
    <t>розетка</t>
  </si>
  <si>
    <t>банкетка</t>
  </si>
  <si>
    <t>модель, материал, вид, стекло, роспись</t>
  </si>
  <si>
    <t>7 918 692 39 43</t>
  </si>
  <si>
    <r>
      <t xml:space="preserve">планка </t>
    </r>
    <r>
      <rPr>
        <b/>
        <sz val="8"/>
        <rFont val="Times New Roman"/>
        <family val="1"/>
      </rPr>
      <t>соединительная</t>
    </r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</si>
  <si>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</si>
  <si>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</si>
  <si>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</si>
  <si>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</si>
  <si>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</si>
  <si>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</si>
  <si>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коллекция, модель, материал, вид, стекло, роспись, декор</t>
  </si>
  <si>
    <t>Филадельфия, Эфес</t>
  </si>
  <si>
    <t>Эпир, Византия, Киото, Никея</t>
  </si>
  <si>
    <t>ПГ1</t>
  </si>
  <si>
    <t>ПО1</t>
  </si>
  <si>
    <t>полотно перегородки, 1 глухая филенка</t>
  </si>
  <si>
    <t>полотно перегородки, 1 стекло</t>
  </si>
  <si>
    <t>полотно перегородки, глухие филенки чередуются со стеклом</t>
  </si>
  <si>
    <t>вид дверного полотна и полотна перегородки:</t>
  </si>
  <si>
    <t>модели Византия 2, Филадельфия 2 - не производится шириной 400,600 мм</t>
  </si>
  <si>
    <t>модель Сакура 2 - не производится шириной 400 мм и высотой более 2000 мм</t>
  </si>
  <si>
    <t>комплект</t>
  </si>
  <si>
    <t>цена за условный комплект (дверное полотно, коробка (дуб) 2,5 шт., наличник (дуб) 5 шт.)</t>
  </si>
  <si>
    <t>нестандартный добор шириной более 215 мм - изготавливается без шипа и паза</t>
  </si>
  <si>
    <t>декоративный элемент для двухстворчатой распашной двери</t>
  </si>
  <si>
    <t>декор Ф</t>
  </si>
  <si>
    <t>фигурная фрезеровка на филенках с 2-х сторон дверного полотна, для коллекции Эпир</t>
  </si>
  <si>
    <t>дуб, корень вяза</t>
  </si>
  <si>
    <t>декор филенок моделей коллекций Арт, Арт декор шпоном из корня вяза</t>
  </si>
  <si>
    <t>коробка дуб</t>
  </si>
  <si>
    <t>наличник дуб</t>
  </si>
  <si>
    <t>наличник К дуб</t>
  </si>
  <si>
    <t xml:space="preserve"> производится только стандартного размера</t>
  </si>
  <si>
    <t>модели коллекций  Арт, Арт декор и модели Эпир 1,2 ПОр и Эпир 7,8 ПГ,ПОр - не производятся шириной 400 мм</t>
  </si>
  <si>
    <t>розетка, пирамида, банкетка</t>
  </si>
  <si>
    <t>итого:</t>
  </si>
  <si>
    <t>дуб, бамбук</t>
  </si>
  <si>
    <t>нестандартный цвет</t>
  </si>
  <si>
    <r>
      <t>наличник</t>
    </r>
    <r>
      <rPr>
        <sz val="8"/>
        <rFont val="Times New Roman"/>
        <family val="1"/>
      </rPr>
      <t xml:space="preserve"> комби</t>
    </r>
  </si>
  <si>
    <r>
      <t>коробка</t>
    </r>
    <r>
      <rPr>
        <sz val="8"/>
        <rFont val="Times New Roman"/>
        <family val="1"/>
      </rPr>
      <t xml:space="preserve"> комби</t>
    </r>
  </si>
  <si>
    <t>1,2,3,3а,3б,4</t>
  </si>
  <si>
    <r>
      <t xml:space="preserve">х </t>
    </r>
    <r>
      <rPr>
        <sz val="8"/>
        <rFont val="Times New Roman"/>
        <family val="1"/>
      </rPr>
      <t>+ 30%</t>
    </r>
  </si>
  <si>
    <t>дуб сращенный</t>
  </si>
  <si>
    <t>мдф, шпон дуба</t>
  </si>
  <si>
    <t>комплектующие, декор:</t>
  </si>
  <si>
    <t>добор комби</t>
  </si>
  <si>
    <t>планка соединительная</t>
  </si>
  <si>
    <t>декор 1</t>
  </si>
  <si>
    <t>ручная роспись акриловыми красками по филенке</t>
  </si>
  <si>
    <t>розетка, пирамида</t>
  </si>
  <si>
    <t>8,9,10</t>
  </si>
  <si>
    <t>В,Н</t>
  </si>
  <si>
    <t xml:space="preserve">верхняя, нижняя </t>
  </si>
  <si>
    <t>из массива дуба, сращенный по длине, виден минишип, радиусная калёвка не облицована шпоном дуба</t>
  </si>
  <si>
    <t>стандартный размер полотна дверной перегородки: высота 1800-2900, шаг 100; ширина 500-1000 , шаг 50 мм</t>
  </si>
  <si>
    <t>срок выполнения заказов с нестандартным цветом отделки - 45 раб. дней</t>
  </si>
  <si>
    <t xml:space="preserve">  -</t>
  </si>
  <si>
    <t>дверное полотно остекленное с решеткой, модели: Эпир ПОр 1,2,7,8</t>
  </si>
  <si>
    <t>наименование, вид витража</t>
  </si>
  <si>
    <t>с фризом</t>
  </si>
  <si>
    <t>с фризом и колоннами</t>
  </si>
  <si>
    <t>из сращенного массива, для моделей Филадельфия и Эфес</t>
  </si>
  <si>
    <t>резьба</t>
  </si>
  <si>
    <t>с 1-ой стороны</t>
  </si>
  <si>
    <t>с 2-х сторон</t>
  </si>
  <si>
    <t>наличник комби</t>
  </si>
  <si>
    <t>бронза, медь, серебро, антик, снег</t>
  </si>
  <si>
    <t>венге, темный орех, морус, красное дерево, каштан, вишня, орех, светлый орех</t>
  </si>
  <si>
    <t>венге, темный орех, морус, красное дерево, каштан, вишня, орех, светлый орех, беленый дуб, старый дуб, седой дуб, слоновой кости, белый (+ 5%)</t>
  </si>
  <si>
    <t>венге, темный орех, морус, красное дерево, каштан, вишня, орех, светлый орех, анегри (+30%), старый дуб, седой дуб, беленый дуб, слоновой кости, белый (+5%)</t>
  </si>
  <si>
    <r>
      <t>венге, темный орех, каштан, орех, светлый орех, старый дуб, седой дуб, беленый дуб, слоновой кости,  белый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(+5%)</t>
    </r>
  </si>
  <si>
    <t>стандартный размер дверного полотна : высота 2000, 2100; ширина 400,600,700,800,900 мм</t>
  </si>
  <si>
    <t>искл.:</t>
  </si>
  <si>
    <t>производится только для дверных полотен высотой 2000 мм</t>
  </si>
  <si>
    <t>декор филенок моделей коллекций Арт, Арт декор декоративной резьбой, ручная работа</t>
  </si>
  <si>
    <t>срок выполнения заказов на все наименования нестандартного размера - 45 раб. дней</t>
  </si>
  <si>
    <t>за стандартный размер и стандартный цвет, см. п.1, п.4</t>
  </si>
  <si>
    <t>модель Киото 2 - не производится шириной 400 мм</t>
  </si>
  <si>
    <t>100*1830 /80</t>
  </si>
  <si>
    <t>2287,5*0,3</t>
  </si>
  <si>
    <t>2287,5+622,5</t>
  </si>
  <si>
    <t>Ф1</t>
  </si>
  <si>
    <t>1, 2, 3 а-б-в</t>
  </si>
  <si>
    <t>7, 8</t>
  </si>
  <si>
    <t>1, 2</t>
  </si>
  <si>
    <t>1 ,2</t>
  </si>
  <si>
    <t>1, 2, 3</t>
  </si>
  <si>
    <t>1, 2, 3, 4</t>
  </si>
  <si>
    <t>комплектующие</t>
  </si>
  <si>
    <t>декор Ф1</t>
  </si>
  <si>
    <t>фигурная фрезеровка на филенках с 2-х сторон дверного полотна, для Эпир 1,2,3 и Эпир 7 ПО</t>
  </si>
  <si>
    <t>Примечания к прайс- листу фабрики БелораВуд от 06.08.15 г.:</t>
  </si>
  <si>
    <t>каркас</t>
  </si>
  <si>
    <t>филенка</t>
  </si>
  <si>
    <t>калевка</t>
  </si>
  <si>
    <t>масло</t>
  </si>
  <si>
    <t xml:space="preserve"> +10%</t>
  </si>
  <si>
    <t xml:space="preserve"> +30%</t>
  </si>
  <si>
    <t>тех.информация</t>
  </si>
  <si>
    <t>браширование</t>
  </si>
  <si>
    <t>стандартная опция для коллекций Эфес и Филадельфия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</si>
  <si>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</si>
  <si>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</si>
  <si>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</si>
  <si>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</si>
  <si>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</si>
  <si>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</si>
  <si>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</si>
  <si>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белый дуб кантри, снег кантри, дуб кантри, серый дуб кантри, дуб антик кантри, орех кантри, венге кантри</t>
  </si>
  <si>
    <t>кантри*</t>
  </si>
  <si>
    <t>глубокое</t>
  </si>
  <si>
    <t>с плоской филенкой</t>
  </si>
  <si>
    <r>
      <t>2100*</t>
    </r>
    <r>
      <rPr>
        <b/>
        <sz val="8"/>
        <rFont val="Times New Roman"/>
        <family val="1"/>
      </rPr>
      <t>100</t>
    </r>
    <r>
      <rPr>
        <sz val="8"/>
        <rFont val="Times New Roman"/>
        <family val="1"/>
      </rPr>
      <t>*40</t>
    </r>
  </si>
  <si>
    <t>глянец</t>
  </si>
  <si>
    <t>низкая</t>
  </si>
  <si>
    <t>шелковисто -глянцевое</t>
  </si>
  <si>
    <t>светло бежевый</t>
  </si>
  <si>
    <t>серо бежевый</t>
  </si>
  <si>
    <t>желто коричневый</t>
  </si>
  <si>
    <t>средняя</t>
  </si>
  <si>
    <t>серо зеленый</t>
  </si>
  <si>
    <t>коричнево желтый</t>
  </si>
  <si>
    <t>коричнево красный</t>
  </si>
  <si>
    <t>темный серо коричневый</t>
  </si>
  <si>
    <t>отделка</t>
  </si>
  <si>
    <t>описание цвета</t>
  </si>
  <si>
    <t>описание отделки кантри:</t>
  </si>
  <si>
    <t>размер:</t>
  </si>
  <si>
    <t>материал:</t>
  </si>
  <si>
    <t>конструкция:</t>
  </si>
  <si>
    <t>сатин, бронза</t>
  </si>
  <si>
    <t>витраж:</t>
  </si>
  <si>
    <t>10%</t>
  </si>
  <si>
    <t>комплектующие:</t>
  </si>
  <si>
    <t>Цена за стандартный размер и стандартный цвет.</t>
  </si>
  <si>
    <t>планка</t>
  </si>
  <si>
    <t>прямоугольная</t>
  </si>
  <si>
    <t>возможна для коллекций Арт, Арт декор, Византия, Никея, Киото, Филадельфия, Эфес, и моделей Эпир 1, Эпир 2, Эпир 3</t>
  </si>
  <si>
    <t>наличник К</t>
  </si>
  <si>
    <t>Боспор</t>
  </si>
  <si>
    <t>не применяется для коллекции Боспор</t>
  </si>
  <si>
    <t>не комплектуется с капителями и дверными полотнами коллекции Боспор</t>
  </si>
  <si>
    <t>наличник с канелюрами, не применяется для коллекции Боспор</t>
  </si>
  <si>
    <t>не комплектуется с наличником комби и дверными полотнами коллекции Боспор</t>
  </si>
  <si>
    <t>по каталогу osmo</t>
  </si>
  <si>
    <t>* масло osmo</t>
  </si>
  <si>
    <t>кантри</t>
  </si>
  <si>
    <t xml:space="preserve"> + 20%</t>
  </si>
  <si>
    <t>комплектующие и декор</t>
  </si>
  <si>
    <t>руб./условный комплект</t>
  </si>
  <si>
    <t>руб./условный комплект*</t>
  </si>
  <si>
    <t>розничный прайс-лист ТМ БелораВуд от 18.08.2015 г., цена в рублях РФ</t>
  </si>
  <si>
    <t>коллекция:</t>
  </si>
  <si>
    <t>модели:</t>
  </si>
  <si>
    <t>браширование:</t>
  </si>
  <si>
    <t>цвет, отделка, наценка в % к цене прайс-листа</t>
  </si>
  <si>
    <t>браширование, наценка к цене прайс-листа</t>
  </si>
  <si>
    <t>стандартное</t>
  </si>
  <si>
    <t xml:space="preserve">   В состав входят: натуральные растительные масла (подсолнечное, соевое, осотовое) и воски (карнаубовый и канделилловый), парафин, железооксидные и органические пигменты, диоксид титана (белый пигмент),  водоотталкивающие присадки. Растворитель – не содержащий бензола дезароматизированный бензин. Соответствует стандарту ЕС (2004/42/ЕС. Без запаха.</t>
  </si>
  <si>
    <t xml:space="preserve">   Прозрачное, шелковисто-глянцевое защитное покрытие производства ТМ OSMO (Германия) , уникальным образом соединяющее в одном продукте преимущества натуральных растительных масел и восков. Поверхность, обработанная прозрачной маслом, обладает грязе- и водоотталкивающими свойствами, высокой износостойкостью. Благодаря наличию в составе растительных компонентов обеспечивает равномерную передачу цвета, а также гармоничное распределение краски по деревянной поверхности. Оставляет поры древесины открытыми, не трескается, не шелушится, не отслаивается. Поверхность устойчива к образованию пятен от вина, пива, колы, кофе, чая, сока, молока, воды и т.д.  Покрытие безопасно для людей, животных и растений. Подходит для детских комнат.</t>
  </si>
  <si>
    <t>характеристика отделки кантри:</t>
  </si>
  <si>
    <t>массив дуба, доска из массива дуба t 15 мм</t>
  </si>
  <si>
    <t>стандартный</t>
  </si>
  <si>
    <t>2000,2100 *400,600,700,800,900 мм</t>
  </si>
  <si>
    <t>Боспор 1</t>
  </si>
  <si>
    <t>Боспор 2</t>
  </si>
  <si>
    <t>стандартный цвет кантри</t>
  </si>
  <si>
    <t xml:space="preserve"> +20%</t>
  </si>
  <si>
    <t>укрывистость</t>
  </si>
  <si>
    <t>1,2,3,4,5,6,7 и 7+1,2,4,5,6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</si>
</sst>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double"/>
      <top style="thin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thin"/>
    </border>
    <border>
      <left style="medium"/>
      <right style="double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double"/>
      <top style="hair"/>
      <bottom style="medium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28" fillId="24" borderId="0" xfId="0" applyFont="1" applyFill="1" applyBorder="1" applyAlignment="1">
      <alignment horizontal="left" vertical="center" wrapText="1"/>
    </xf>
    <xf numFmtId="0" fontId="24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/>
    </xf>
    <xf numFmtId="0" fontId="25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textRotation="90" wrapText="1"/>
    </xf>
    <xf numFmtId="0" fontId="2" fillId="25" borderId="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right" vertical="center"/>
    </xf>
    <xf numFmtId="0" fontId="24" fillId="25" borderId="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1" fontId="2" fillId="25" borderId="12" xfId="0" applyNumberFormat="1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textRotation="90" wrapText="1"/>
    </xf>
    <xf numFmtId="0" fontId="2" fillId="25" borderId="15" xfId="0" applyFont="1" applyFill="1" applyBorder="1" applyAlignment="1">
      <alignment horizontal="center" vertical="center" textRotation="90" wrapText="1"/>
    </xf>
    <xf numFmtId="0" fontId="2" fillId="25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8" fillId="25" borderId="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left" vertical="center" wrapText="1"/>
    </xf>
    <xf numFmtId="49" fontId="2" fillId="25" borderId="16" xfId="0" applyNumberFormat="1" applyFont="1" applyFill="1" applyBorder="1" applyAlignment="1">
      <alignment horizontal="left" vertical="center" wrapText="1"/>
    </xf>
    <xf numFmtId="49" fontId="2" fillId="25" borderId="18" xfId="0" applyNumberFormat="1" applyFont="1" applyFill="1" applyBorder="1" applyAlignment="1">
      <alignment horizontal="left" vertical="center" wrapText="1"/>
    </xf>
    <xf numFmtId="49" fontId="2" fillId="25" borderId="19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 wrapText="1"/>
    </xf>
    <xf numFmtId="9" fontId="2" fillId="25" borderId="22" xfId="0" applyNumberFormat="1" applyFont="1" applyFill="1" applyBorder="1" applyAlignment="1">
      <alignment horizontal="center" vertical="center"/>
    </xf>
    <xf numFmtId="9" fontId="2" fillId="25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 vertical="center" wrapText="1"/>
    </xf>
    <xf numFmtId="9" fontId="2" fillId="25" borderId="0" xfId="0" applyNumberFormat="1" applyFont="1" applyFill="1" applyAlignment="1">
      <alignment horizontal="righ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2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25" borderId="0" xfId="0" applyFont="1" applyFill="1" applyBorder="1" applyAlignment="1">
      <alignment horizontal="center" vertical="center" textRotation="90" wrapText="1"/>
    </xf>
    <xf numFmtId="0" fontId="25" fillId="25" borderId="13" xfId="0" applyFont="1" applyFill="1" applyBorder="1" applyAlignment="1">
      <alignment horizontal="center" vertical="center" textRotation="90" wrapText="1"/>
    </xf>
    <xf numFmtId="0" fontId="2" fillId="25" borderId="2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" fillId="25" borderId="22" xfId="0" applyFont="1" applyFill="1" applyBorder="1" applyAlignment="1">
      <alignment horizontal="center" vertical="center"/>
    </xf>
    <xf numFmtId="9" fontId="2" fillId="25" borderId="23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center" vertical="center"/>
    </xf>
    <xf numFmtId="49" fontId="2" fillId="25" borderId="23" xfId="0" applyNumberFormat="1" applyFont="1" applyFill="1" applyBorder="1" applyAlignment="1">
      <alignment horizontal="center" vertical="center"/>
    </xf>
    <xf numFmtId="3" fontId="2" fillId="25" borderId="23" xfId="0" applyNumberFormat="1" applyFont="1" applyFill="1" applyBorder="1" applyAlignment="1">
      <alignment horizontal="center" vertical="center"/>
    </xf>
    <xf numFmtId="1" fontId="2" fillId="25" borderId="23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left" vertical="center"/>
    </xf>
    <xf numFmtId="0" fontId="30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horizontal="right" vertical="center"/>
    </xf>
    <xf numFmtId="181" fontId="2" fillId="25" borderId="0" xfId="0" applyNumberFormat="1" applyFont="1" applyFill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30" fillId="25" borderId="0" xfId="0" applyFont="1" applyFill="1" applyAlignment="1">
      <alignment horizontal="right" vertical="center"/>
    </xf>
    <xf numFmtId="0" fontId="28" fillId="25" borderId="0" xfId="0" applyFont="1" applyFill="1" applyAlignment="1">
      <alignment horizontal="right" vertical="center"/>
    </xf>
    <xf numFmtId="49" fontId="2" fillId="25" borderId="0" xfId="0" applyNumberFormat="1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right" vertical="center"/>
    </xf>
    <xf numFmtId="3" fontId="2" fillId="25" borderId="22" xfId="0" applyNumberFormat="1" applyFont="1" applyFill="1" applyBorder="1" applyAlignment="1">
      <alignment horizontal="center" vertical="center"/>
    </xf>
    <xf numFmtId="0" fontId="29" fillId="25" borderId="24" xfId="0" applyFont="1" applyFill="1" applyBorder="1" applyAlignment="1">
      <alignment horizontal="left" vertical="center" indent="1"/>
    </xf>
    <xf numFmtId="0" fontId="29" fillId="25" borderId="22" xfId="0" applyFont="1" applyFill="1" applyBorder="1" applyAlignment="1">
      <alignment horizontal="left" vertical="center" indent="1"/>
    </xf>
    <xf numFmtId="1" fontId="2" fillId="25" borderId="22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textRotation="90"/>
    </xf>
    <xf numFmtId="0" fontId="2" fillId="25" borderId="0" xfId="0" applyFont="1" applyFill="1" applyBorder="1" applyAlignment="1">
      <alignment horizontal="left" vertical="center" indent="1"/>
    </xf>
    <xf numFmtId="0" fontId="28" fillId="25" borderId="0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center" vertical="center" textRotation="90" wrapText="1"/>
    </xf>
    <xf numFmtId="0" fontId="2" fillId="25" borderId="26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textRotation="90" wrapText="1"/>
    </xf>
    <xf numFmtId="0" fontId="30" fillId="25" borderId="0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4" fillId="25" borderId="3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/>
    </xf>
    <xf numFmtId="0" fontId="24" fillId="25" borderId="0" xfId="0" applyFont="1" applyFill="1" applyBorder="1" applyAlignment="1">
      <alignment horizontal="left" vertical="center" indent="1"/>
    </xf>
    <xf numFmtId="0" fontId="25" fillId="25" borderId="3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25" borderId="36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vertical="center" indent="1"/>
    </xf>
    <xf numFmtId="0" fontId="28" fillId="25" borderId="0" xfId="0" applyFont="1" applyFill="1" applyBorder="1" applyAlignment="1">
      <alignment vertical="center"/>
    </xf>
    <xf numFmtId="0" fontId="2" fillId="25" borderId="37" xfId="0" applyFont="1" applyFill="1" applyBorder="1" applyAlignment="1">
      <alignment horizontal="left" vertical="center"/>
    </xf>
    <xf numFmtId="0" fontId="2" fillId="25" borderId="35" xfId="0" applyFont="1" applyFill="1" applyBorder="1" applyAlignment="1">
      <alignment horizontal="left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 wrapText="1"/>
    </xf>
    <xf numFmtId="4" fontId="2" fillId="25" borderId="0" xfId="0" applyNumberFormat="1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righ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horizontal="left" vertical="center"/>
    </xf>
    <xf numFmtId="0" fontId="2" fillId="25" borderId="39" xfId="0" applyFont="1" applyFill="1" applyBorder="1" applyAlignment="1">
      <alignment horizontal="left" vertical="center"/>
    </xf>
    <xf numFmtId="0" fontId="2" fillId="25" borderId="40" xfId="0" applyFont="1" applyFill="1" applyBorder="1" applyAlignment="1">
      <alignment horizontal="left" vertical="center"/>
    </xf>
    <xf numFmtId="49" fontId="2" fillId="25" borderId="12" xfId="0" applyNumberFormat="1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4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indent="1"/>
    </xf>
    <xf numFmtId="0" fontId="2" fillId="25" borderId="29" xfId="0" applyFont="1" applyFill="1" applyBorder="1" applyAlignment="1">
      <alignment horizontal="left" vertical="center" indent="1"/>
    </xf>
    <xf numFmtId="0" fontId="2" fillId="25" borderId="23" xfId="0" applyFont="1" applyFill="1" applyBorder="1" applyAlignment="1">
      <alignment horizontal="left" vertical="center" indent="1"/>
    </xf>
    <xf numFmtId="0" fontId="2" fillId="25" borderId="35" xfId="0" applyFont="1" applyFill="1" applyBorder="1" applyAlignment="1">
      <alignment horizontal="left" vertical="center" indent="1"/>
    </xf>
    <xf numFmtId="0" fontId="2" fillId="25" borderId="41" xfId="0" applyFont="1" applyFill="1" applyBorder="1" applyAlignment="1">
      <alignment horizontal="left" vertical="center" indent="1"/>
    </xf>
    <xf numFmtId="0" fontId="2" fillId="25" borderId="42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left" vertical="center" indent="1"/>
    </xf>
    <xf numFmtId="0" fontId="2" fillId="25" borderId="41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left" vertical="center"/>
    </xf>
    <xf numFmtId="0" fontId="28" fillId="25" borderId="0" xfId="0" applyFont="1" applyFill="1" applyAlignment="1">
      <alignment horizontal="left" vertical="center"/>
    </xf>
    <xf numFmtId="0" fontId="3" fillId="25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left" vertical="center" indent="1"/>
    </xf>
    <xf numFmtId="0" fontId="30" fillId="25" borderId="46" xfId="0" applyFont="1" applyFill="1" applyBorder="1" applyAlignment="1">
      <alignment horizontal="left" vertical="center" wrapText="1"/>
    </xf>
    <xf numFmtId="0" fontId="30" fillId="25" borderId="29" xfId="0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47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9" fillId="25" borderId="48" xfId="0" applyFont="1" applyFill="1" applyBorder="1" applyAlignment="1">
      <alignment horizontal="left" vertical="center"/>
    </xf>
    <xf numFmtId="0" fontId="31" fillId="25" borderId="22" xfId="0" applyFont="1" applyFill="1" applyBorder="1" applyAlignment="1">
      <alignment horizontal="left" vertical="center"/>
    </xf>
    <xf numFmtId="0" fontId="30" fillId="25" borderId="22" xfId="0" applyFont="1" applyFill="1" applyBorder="1" applyAlignment="1">
      <alignment horizontal="left" vertical="center"/>
    </xf>
    <xf numFmtId="0" fontId="30" fillId="25" borderId="49" xfId="0" applyFont="1" applyFill="1" applyBorder="1" applyAlignment="1">
      <alignment horizontal="left" vertical="center" wrapText="1"/>
    </xf>
    <xf numFmtId="0" fontId="30" fillId="25" borderId="50" xfId="0" applyFont="1" applyFill="1" applyBorder="1" applyAlignment="1">
      <alignment horizontal="left" vertical="center"/>
    </xf>
    <xf numFmtId="0" fontId="30" fillId="25" borderId="51" xfId="0" applyFont="1" applyFill="1" applyBorder="1" applyAlignment="1">
      <alignment horizontal="left" vertical="center"/>
    </xf>
    <xf numFmtId="0" fontId="29" fillId="25" borderId="52" xfId="0" applyFont="1" applyFill="1" applyBorder="1" applyAlignment="1">
      <alignment horizontal="left" vertical="center"/>
    </xf>
    <xf numFmtId="0" fontId="29" fillId="25" borderId="5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24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3" fontId="2" fillId="25" borderId="54" xfId="0" applyNumberFormat="1" applyFont="1" applyFill="1" applyBorder="1" applyAlignment="1">
      <alignment horizontal="center" vertical="center" wrapText="1"/>
    </xf>
    <xf numFmtId="3" fontId="2" fillId="25" borderId="55" xfId="0" applyNumberFormat="1" applyFont="1" applyFill="1" applyBorder="1" applyAlignment="1">
      <alignment horizontal="center" vertical="center" wrapText="1"/>
    </xf>
    <xf numFmtId="3" fontId="2" fillId="25" borderId="56" xfId="0" applyNumberFormat="1" applyFont="1" applyFill="1" applyBorder="1" applyAlignment="1">
      <alignment horizontal="center" vertical="center" wrapText="1"/>
    </xf>
    <xf numFmtId="3" fontId="2" fillId="25" borderId="57" xfId="0" applyNumberFormat="1" applyFont="1" applyFill="1" applyBorder="1" applyAlignment="1">
      <alignment horizontal="center" vertical="center" wrapText="1"/>
    </xf>
    <xf numFmtId="3" fontId="2" fillId="25" borderId="58" xfId="0" applyNumberFormat="1" applyFont="1" applyFill="1" applyBorder="1" applyAlignment="1">
      <alignment horizontal="center" vertical="center" wrapText="1"/>
    </xf>
    <xf numFmtId="3" fontId="2" fillId="25" borderId="59" xfId="0" applyNumberFormat="1" applyFont="1" applyFill="1" applyBorder="1" applyAlignment="1">
      <alignment horizontal="center" vertical="center" wrapText="1"/>
    </xf>
    <xf numFmtId="3" fontId="2" fillId="25" borderId="60" xfId="0" applyNumberFormat="1" applyFont="1" applyFill="1" applyBorder="1" applyAlignment="1">
      <alignment horizontal="center" vertical="center" wrapText="1"/>
    </xf>
    <xf numFmtId="3" fontId="2" fillId="25" borderId="61" xfId="0" applyNumberFormat="1" applyFont="1" applyFill="1" applyBorder="1" applyAlignment="1">
      <alignment horizontal="center" vertical="center" wrapText="1"/>
    </xf>
    <xf numFmtId="3" fontId="2" fillId="25" borderId="62" xfId="0" applyNumberFormat="1" applyFont="1" applyFill="1" applyBorder="1" applyAlignment="1">
      <alignment horizontal="center" vertical="center" wrapText="1"/>
    </xf>
    <xf numFmtId="3" fontId="2" fillId="25" borderId="63" xfId="0" applyNumberFormat="1" applyFont="1" applyFill="1" applyBorder="1" applyAlignment="1">
      <alignment horizontal="center" vertical="center" wrapText="1"/>
    </xf>
    <xf numFmtId="3" fontId="2" fillId="25" borderId="64" xfId="0" applyNumberFormat="1" applyFont="1" applyFill="1" applyBorder="1" applyAlignment="1">
      <alignment horizontal="center" vertical="center" wrapText="1"/>
    </xf>
    <xf numFmtId="3" fontId="2" fillId="25" borderId="65" xfId="0" applyNumberFormat="1" applyFont="1" applyFill="1" applyBorder="1" applyAlignment="1">
      <alignment horizontal="center" vertical="center" wrapText="1"/>
    </xf>
    <xf numFmtId="0" fontId="2" fillId="25" borderId="66" xfId="0" applyFont="1" applyFill="1" applyBorder="1" applyAlignment="1">
      <alignment horizontal="left" vertical="center" wrapText="1"/>
    </xf>
    <xf numFmtId="0" fontId="2" fillId="25" borderId="67" xfId="0" applyFont="1" applyFill="1" applyBorder="1" applyAlignment="1">
      <alignment horizontal="left" vertical="center" wrapText="1"/>
    </xf>
    <xf numFmtId="0" fontId="30" fillId="25" borderId="68" xfId="0" applyFont="1" applyFill="1" applyBorder="1" applyAlignment="1">
      <alignment horizontal="left" vertical="center"/>
    </xf>
    <xf numFmtId="0" fontId="2" fillId="25" borderId="69" xfId="0" applyFont="1" applyFill="1" applyBorder="1" applyAlignment="1">
      <alignment horizontal="left" vertical="center" wrapText="1"/>
    </xf>
    <xf numFmtId="3" fontId="2" fillId="25" borderId="70" xfId="0" applyNumberFormat="1" applyFont="1" applyFill="1" applyBorder="1" applyAlignment="1">
      <alignment horizontal="center" vertical="center" wrapText="1"/>
    </xf>
    <xf numFmtId="3" fontId="2" fillId="25" borderId="71" xfId="0" applyNumberFormat="1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left" vertical="center" wrapText="1"/>
    </xf>
    <xf numFmtId="3" fontId="2" fillId="25" borderId="72" xfId="0" applyNumberFormat="1" applyFont="1" applyFill="1" applyBorder="1" applyAlignment="1">
      <alignment horizontal="center" vertical="center" wrapText="1"/>
    </xf>
    <xf numFmtId="3" fontId="2" fillId="25" borderId="73" xfId="0" applyNumberFormat="1" applyFont="1" applyFill="1" applyBorder="1" applyAlignment="1">
      <alignment horizontal="center" vertical="center" wrapText="1"/>
    </xf>
    <xf numFmtId="3" fontId="2" fillId="25" borderId="74" xfId="0" applyNumberFormat="1" applyFont="1" applyFill="1" applyBorder="1" applyAlignment="1">
      <alignment horizontal="center" vertical="center" wrapText="1"/>
    </xf>
    <xf numFmtId="3" fontId="2" fillId="25" borderId="75" xfId="0" applyNumberFormat="1" applyFont="1" applyFill="1" applyBorder="1" applyAlignment="1">
      <alignment horizontal="center" vertical="center" wrapText="1"/>
    </xf>
    <xf numFmtId="0" fontId="2" fillId="25" borderId="76" xfId="0" applyFont="1" applyFill="1" applyBorder="1" applyAlignment="1">
      <alignment horizontal="left" vertical="center" wrapText="1"/>
    </xf>
    <xf numFmtId="0" fontId="2" fillId="25" borderId="77" xfId="0" applyFont="1" applyFill="1" applyBorder="1" applyAlignment="1">
      <alignment horizontal="left" vertical="center" wrapText="1"/>
    </xf>
    <xf numFmtId="0" fontId="2" fillId="25" borderId="78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left" vertical="center" wrapText="1"/>
    </xf>
    <xf numFmtId="3" fontId="2" fillId="25" borderId="79" xfId="0" applyNumberFormat="1" applyFont="1" applyFill="1" applyBorder="1" applyAlignment="1">
      <alignment horizontal="center" vertical="center" wrapText="1"/>
    </xf>
    <xf numFmtId="3" fontId="2" fillId="25" borderId="80" xfId="0" applyNumberFormat="1" applyFont="1" applyFill="1" applyBorder="1" applyAlignment="1">
      <alignment horizontal="center" vertical="center" wrapText="1"/>
    </xf>
    <xf numFmtId="3" fontId="2" fillId="25" borderId="81" xfId="0" applyNumberFormat="1" applyFont="1" applyFill="1" applyBorder="1" applyAlignment="1">
      <alignment horizontal="center" vertical="center" wrapText="1"/>
    </xf>
    <xf numFmtId="3" fontId="2" fillId="25" borderId="82" xfId="0" applyNumberFormat="1" applyFont="1" applyFill="1" applyBorder="1" applyAlignment="1">
      <alignment horizontal="center" vertical="center" wrapText="1"/>
    </xf>
    <xf numFmtId="3" fontId="2" fillId="25" borderId="83" xfId="0" applyNumberFormat="1" applyFont="1" applyFill="1" applyBorder="1" applyAlignment="1">
      <alignment horizontal="center" vertical="center" wrapText="1"/>
    </xf>
    <xf numFmtId="3" fontId="2" fillId="25" borderId="84" xfId="0" applyNumberFormat="1" applyFont="1" applyFill="1" applyBorder="1" applyAlignment="1">
      <alignment horizontal="center" vertical="center" wrapText="1"/>
    </xf>
    <xf numFmtId="3" fontId="2" fillId="25" borderId="85" xfId="0" applyNumberFormat="1" applyFont="1" applyFill="1" applyBorder="1" applyAlignment="1">
      <alignment horizontal="center" vertical="center" wrapText="1"/>
    </xf>
    <xf numFmtId="3" fontId="2" fillId="25" borderId="86" xfId="0" applyNumberFormat="1" applyFont="1" applyFill="1" applyBorder="1" applyAlignment="1">
      <alignment horizontal="center" vertical="center" wrapText="1"/>
    </xf>
    <xf numFmtId="0" fontId="2" fillId="25" borderId="87" xfId="0" applyFont="1" applyFill="1" applyBorder="1" applyAlignment="1">
      <alignment horizontal="left" vertical="center" wrapText="1"/>
    </xf>
    <xf numFmtId="4" fontId="33" fillId="25" borderId="0" xfId="0" applyNumberFormat="1" applyFont="1" applyFill="1" applyBorder="1" applyAlignment="1">
      <alignment horizontal="center"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0" fontId="2" fillId="25" borderId="88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/>
    </xf>
    <xf numFmtId="0" fontId="2" fillId="25" borderId="89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9" fontId="2" fillId="25" borderId="22" xfId="0" applyNumberFormat="1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left" vertical="center" wrapText="1"/>
    </xf>
    <xf numFmtId="3" fontId="2" fillId="25" borderId="9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3" fontId="2" fillId="25" borderId="91" xfId="0" applyNumberFormat="1" applyFont="1" applyFill="1" applyBorder="1" applyAlignment="1">
      <alignment horizontal="center" vertical="center" wrapText="1"/>
    </xf>
    <xf numFmtId="3" fontId="2" fillId="25" borderId="92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93" xfId="0" applyFont="1" applyFill="1" applyBorder="1" applyAlignment="1">
      <alignment horizontal="center" vertical="center" wrapText="1"/>
    </xf>
    <xf numFmtId="3" fontId="2" fillId="25" borderId="94" xfId="0" applyNumberFormat="1" applyFont="1" applyFill="1" applyBorder="1" applyAlignment="1">
      <alignment horizontal="center" vertical="center" wrapText="1"/>
    </xf>
    <xf numFmtId="3" fontId="2" fillId="25" borderId="95" xfId="0" applyNumberFormat="1" applyFont="1" applyFill="1" applyBorder="1" applyAlignment="1">
      <alignment horizontal="center" vertical="center" wrapText="1"/>
    </xf>
    <xf numFmtId="3" fontId="2" fillId="25" borderId="96" xfId="0" applyNumberFormat="1" applyFont="1" applyFill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horizontal="center" vertical="center" wrapText="1"/>
    </xf>
    <xf numFmtId="3" fontId="2" fillId="25" borderId="98" xfId="0" applyNumberFormat="1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3" fontId="2" fillId="25" borderId="99" xfId="0" applyNumberFormat="1" applyFont="1" applyFill="1" applyBorder="1" applyAlignment="1">
      <alignment horizontal="center" vertical="center" wrapText="1"/>
    </xf>
    <xf numFmtId="0" fontId="2" fillId="25" borderId="100" xfId="0" applyFont="1" applyFill="1" applyBorder="1" applyAlignment="1">
      <alignment horizontal="center" vertical="center"/>
    </xf>
    <xf numFmtId="3" fontId="2" fillId="0" borderId="72" xfId="0" applyNumberFormat="1" applyFont="1" applyFill="1" applyBorder="1" applyAlignment="1">
      <alignment horizontal="center" vertical="center" wrapText="1"/>
    </xf>
    <xf numFmtId="3" fontId="2" fillId="0" borderId="101" xfId="0" applyNumberFormat="1" applyFont="1" applyFill="1" applyBorder="1" applyAlignment="1">
      <alignment horizontal="center" vertical="center" wrapText="1"/>
    </xf>
    <xf numFmtId="3" fontId="2" fillId="25" borderId="102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3" fontId="2" fillId="25" borderId="103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104" xfId="0" applyNumberFormat="1" applyFont="1" applyFill="1" applyBorder="1" applyAlignment="1">
      <alignment horizontal="center" vertical="center" wrapText="1"/>
    </xf>
    <xf numFmtId="3" fontId="2" fillId="25" borderId="105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25" borderId="22" xfId="0" applyFont="1" applyFill="1" applyBorder="1" applyAlignment="1">
      <alignment horizontal="left" vertical="center"/>
    </xf>
    <xf numFmtId="0" fontId="29" fillId="25" borderId="42" xfId="0" applyFont="1" applyFill="1" applyBorder="1" applyAlignment="1">
      <alignment horizontal="left" vertical="center" indent="1"/>
    </xf>
    <xf numFmtId="0" fontId="29" fillId="25" borderId="45" xfId="0" applyFont="1" applyFill="1" applyBorder="1" applyAlignment="1">
      <alignment horizontal="left" vertical="center" indent="1"/>
    </xf>
    <xf numFmtId="0" fontId="29" fillId="25" borderId="43" xfId="0" applyFont="1" applyFill="1" applyBorder="1" applyAlignment="1">
      <alignment horizontal="left" vertical="center" indent="1"/>
    </xf>
    <xf numFmtId="0" fontId="2" fillId="25" borderId="12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left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68" xfId="0" applyFont="1" applyFill="1" applyBorder="1" applyAlignment="1">
      <alignment horizontal="center" vertical="center"/>
    </xf>
    <xf numFmtId="0" fontId="2" fillId="25" borderId="50" xfId="0" applyFont="1" applyFill="1" applyBorder="1" applyAlignment="1">
      <alignment horizontal="center" vertical="center"/>
    </xf>
    <xf numFmtId="0" fontId="2" fillId="25" borderId="51" xfId="0" applyFont="1" applyFill="1" applyBorder="1" applyAlignment="1">
      <alignment horizontal="center" vertical="center"/>
    </xf>
    <xf numFmtId="49" fontId="2" fillId="25" borderId="13" xfId="0" applyNumberFormat="1" applyFont="1" applyFill="1" applyBorder="1" applyAlignment="1">
      <alignment horizontal="left" vertical="center" wrapText="1"/>
    </xf>
    <xf numFmtId="3" fontId="2" fillId="25" borderId="13" xfId="0" applyNumberFormat="1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textRotation="90" wrapText="1"/>
    </xf>
    <xf numFmtId="49" fontId="2" fillId="25" borderId="20" xfId="0" applyNumberFormat="1" applyFont="1" applyFill="1" applyBorder="1" applyAlignment="1">
      <alignment horizontal="left" vertical="center" wrapText="1"/>
    </xf>
    <xf numFmtId="3" fontId="2" fillId="25" borderId="2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textRotation="90" wrapText="1"/>
    </xf>
    <xf numFmtId="49" fontId="2" fillId="24" borderId="0" xfId="0" applyNumberFormat="1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2" fillId="25" borderId="20" xfId="0" applyNumberFormat="1" applyFont="1" applyFill="1" applyBorder="1" applyAlignment="1">
      <alignment horizontal="center" vertical="center" wrapText="1"/>
    </xf>
    <xf numFmtId="0" fontId="29" fillId="25" borderId="53" xfId="0" applyFont="1" applyFill="1" applyBorder="1" applyAlignment="1">
      <alignment horizontal="left" vertical="center" indent="1"/>
    </xf>
    <xf numFmtId="0" fontId="29" fillId="25" borderId="48" xfId="0" applyFont="1" applyFill="1" applyBorder="1" applyAlignment="1">
      <alignment horizontal="left" vertical="center" indent="1"/>
    </xf>
    <xf numFmtId="0" fontId="2" fillId="25" borderId="0" xfId="0" applyFont="1" applyFill="1" applyBorder="1" applyAlignment="1">
      <alignment horizontal="left" vertical="center" indent="1"/>
    </xf>
    <xf numFmtId="0" fontId="2" fillId="25" borderId="24" xfId="0" applyFont="1" applyFill="1" applyBorder="1" applyAlignment="1">
      <alignment horizontal="left" vertical="center"/>
    </xf>
    <xf numFmtId="0" fontId="25" fillId="25" borderId="106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 horizontal="left" vertical="center" wrapText="1"/>
    </xf>
    <xf numFmtId="0" fontId="2" fillId="25" borderId="107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vertical="center"/>
    </xf>
    <xf numFmtId="0" fontId="2" fillId="25" borderId="44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5" fillId="25" borderId="0" xfId="0" applyFont="1" applyFill="1" applyAlignment="1">
      <alignment vertical="center"/>
    </xf>
    <xf numFmtId="0" fontId="35" fillId="25" borderId="0" xfId="0" applyFont="1" applyFill="1" applyAlignment="1">
      <alignment horizontal="center" vertical="center"/>
    </xf>
    <xf numFmtId="9" fontId="2" fillId="25" borderId="12" xfId="0" applyNumberFormat="1" applyFont="1" applyFill="1" applyBorder="1" applyAlignment="1">
      <alignment horizontal="center" vertical="center"/>
    </xf>
    <xf numFmtId="0" fontId="29" fillId="25" borderId="52" xfId="0" applyFont="1" applyFill="1" applyBorder="1" applyAlignment="1">
      <alignment horizontal="left" vertical="center" indent="1"/>
    </xf>
    <xf numFmtId="0" fontId="35" fillId="25" borderId="108" xfId="0" applyFont="1" applyFill="1" applyBorder="1" applyAlignment="1">
      <alignment horizontal="center" vertical="center" wrapText="1"/>
    </xf>
    <xf numFmtId="0" fontId="35" fillId="25" borderId="109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vertical="center"/>
    </xf>
    <xf numFmtId="0" fontId="29" fillId="25" borderId="0" xfId="0" applyFont="1" applyFill="1" applyAlignment="1">
      <alignment vertical="center"/>
    </xf>
    <xf numFmtId="0" fontId="2" fillId="25" borderId="108" xfId="0" applyFont="1" applyFill="1" applyBorder="1" applyAlignment="1">
      <alignment horizontal="center" vertical="center"/>
    </xf>
    <xf numFmtId="9" fontId="2" fillId="25" borderId="23" xfId="0" applyNumberFormat="1" applyFont="1" applyFill="1" applyBorder="1" applyAlignment="1">
      <alignment horizontal="center" vertical="center"/>
    </xf>
    <xf numFmtId="49" fontId="2" fillId="25" borderId="23" xfId="0" applyNumberFormat="1" applyFont="1" applyFill="1" applyBorder="1" applyAlignment="1">
      <alignment horizontal="center" vertical="center"/>
    </xf>
    <xf numFmtId="0" fontId="2" fillId="25" borderId="110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49" xfId="0" applyNumberFormat="1" applyFont="1" applyFill="1" applyBorder="1" applyAlignment="1">
      <alignment horizontal="center" vertical="center"/>
    </xf>
    <xf numFmtId="49" fontId="2" fillId="25" borderId="29" xfId="0" applyNumberFormat="1" applyFont="1" applyFill="1" applyBorder="1" applyAlignment="1">
      <alignment horizontal="center" vertical="center"/>
    </xf>
    <xf numFmtId="0" fontId="2" fillId="25" borderId="111" xfId="0" applyFont="1" applyFill="1" applyBorder="1" applyAlignment="1">
      <alignment horizontal="left" vertical="center" wrapText="1"/>
    </xf>
    <xf numFmtId="0" fontId="2" fillId="25" borderId="50" xfId="0" applyFont="1" applyFill="1" applyBorder="1" applyAlignment="1">
      <alignment horizontal="left" vertical="center" wrapText="1"/>
    </xf>
    <xf numFmtId="0" fontId="2" fillId="25" borderId="51" xfId="0" applyFont="1" applyFill="1" applyBorder="1" applyAlignment="1">
      <alignment horizontal="left" vertical="center" wrapText="1"/>
    </xf>
    <xf numFmtId="0" fontId="2" fillId="25" borderId="112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28" xfId="0" applyFont="1" applyFill="1" applyBorder="1" applyAlignment="1">
      <alignment horizontal="left" vertical="center" wrapText="1"/>
    </xf>
    <xf numFmtId="0" fontId="2" fillId="25" borderId="113" xfId="0" applyFont="1" applyFill="1" applyBorder="1" applyAlignment="1">
      <alignment horizontal="center" vertical="center" wrapText="1"/>
    </xf>
    <xf numFmtId="0" fontId="2" fillId="25" borderId="46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25" borderId="113" xfId="0" applyFont="1" applyFill="1" applyBorder="1" applyAlignment="1">
      <alignment horizontal="left" vertical="center" wrapText="1"/>
    </xf>
    <xf numFmtId="0" fontId="2" fillId="25" borderId="46" xfId="0" applyFont="1" applyFill="1" applyBorder="1" applyAlignment="1">
      <alignment horizontal="left" vertical="center" wrapText="1"/>
    </xf>
    <xf numFmtId="0" fontId="2" fillId="25" borderId="29" xfId="0" applyFont="1" applyFill="1" applyBorder="1" applyAlignment="1">
      <alignment horizontal="left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/>
    </xf>
    <xf numFmtId="0" fontId="2" fillId="25" borderId="46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left" vertical="center"/>
    </xf>
    <xf numFmtId="0" fontId="2" fillId="25" borderId="38" xfId="0" applyFont="1" applyFill="1" applyBorder="1" applyAlignment="1">
      <alignment horizontal="left" vertical="center"/>
    </xf>
    <xf numFmtId="0" fontId="2" fillId="25" borderId="114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35" fillId="25" borderId="115" xfId="0" applyFont="1" applyFill="1" applyBorder="1" applyAlignment="1">
      <alignment horizontal="left" vertical="center"/>
    </xf>
    <xf numFmtId="0" fontId="35" fillId="25" borderId="116" xfId="0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left" vertical="center" wrapText="1"/>
    </xf>
    <xf numFmtId="0" fontId="35" fillId="25" borderId="28" xfId="0" applyFont="1" applyFill="1" applyBorder="1" applyAlignment="1">
      <alignment horizontal="left" vertical="center" wrapText="1"/>
    </xf>
    <xf numFmtId="49" fontId="35" fillId="25" borderId="23" xfId="0" applyNumberFormat="1" applyFont="1" applyFill="1" applyBorder="1" applyAlignment="1">
      <alignment horizontal="center" vertical="center"/>
    </xf>
    <xf numFmtId="0" fontId="2" fillId="25" borderId="47" xfId="0" applyFont="1" applyFill="1" applyBorder="1" applyAlignment="1">
      <alignment horizontal="center" vertical="center" wrapText="1"/>
    </xf>
    <xf numFmtId="49" fontId="35" fillId="25" borderId="12" xfId="0" applyNumberFormat="1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 wrapText="1"/>
    </xf>
    <xf numFmtId="0" fontId="35" fillId="25" borderId="28" xfId="0" applyFont="1" applyFill="1" applyBorder="1" applyAlignment="1">
      <alignment horizontal="center" vertical="center" wrapText="1"/>
    </xf>
    <xf numFmtId="0" fontId="35" fillId="25" borderId="12" xfId="0" applyFont="1" applyFill="1" applyBorder="1" applyAlignment="1">
      <alignment horizontal="center" vertical="center" wrapText="1"/>
    </xf>
    <xf numFmtId="0" fontId="35" fillId="25" borderId="29" xfId="0" applyFont="1" applyFill="1" applyBorder="1" applyAlignment="1">
      <alignment horizontal="center" vertical="center" wrapText="1"/>
    </xf>
    <xf numFmtId="0" fontId="35" fillId="25" borderId="23" xfId="0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2" fillId="25" borderId="117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118" xfId="0" applyFont="1" applyFill="1" applyBorder="1" applyAlignment="1">
      <alignment horizontal="center" vertical="center"/>
    </xf>
    <xf numFmtId="0" fontId="2" fillId="25" borderId="119" xfId="0" applyFont="1" applyFill="1" applyBorder="1" applyAlignment="1">
      <alignment horizontal="center" vertical="center"/>
    </xf>
    <xf numFmtId="0" fontId="2" fillId="25" borderId="107" xfId="0" applyFont="1" applyFill="1" applyBorder="1" applyAlignment="1">
      <alignment horizontal="center" vertical="center"/>
    </xf>
    <xf numFmtId="0" fontId="2" fillId="25" borderId="12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21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76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51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2" xfId="0" applyFont="1" applyFill="1" applyBorder="1" applyAlignment="1">
      <alignment horizontal="center" vertical="center" wrapText="1"/>
    </xf>
    <xf numFmtId="0" fontId="35" fillId="25" borderId="113" xfId="0" applyFont="1" applyFill="1" applyBorder="1" applyAlignment="1">
      <alignment horizontal="left" vertical="center" wrapText="1"/>
    </xf>
    <xf numFmtId="0" fontId="35" fillId="25" borderId="46" xfId="0" applyFont="1" applyFill="1" applyBorder="1" applyAlignment="1">
      <alignment horizontal="left" vertical="center" wrapText="1"/>
    </xf>
    <xf numFmtId="0" fontId="35" fillId="25" borderId="29" xfId="0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left" vertical="center"/>
    </xf>
    <xf numFmtId="0" fontId="2" fillId="25" borderId="0" xfId="0" applyFont="1" applyFill="1" applyAlignment="1">
      <alignment vertical="center" wrapText="1"/>
    </xf>
    <xf numFmtId="9" fontId="35" fillId="25" borderId="23" xfId="0" applyNumberFormat="1" applyFont="1" applyFill="1" applyBorder="1" applyAlignment="1">
      <alignment horizontal="center" vertical="center"/>
    </xf>
    <xf numFmtId="0" fontId="2" fillId="25" borderId="123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/>
    </xf>
    <xf numFmtId="0" fontId="2" fillId="25" borderId="52" xfId="0" applyFont="1" applyFill="1" applyBorder="1" applyAlignment="1">
      <alignment horizontal="center" vertical="center" wrapText="1"/>
    </xf>
    <xf numFmtId="0" fontId="2" fillId="25" borderId="53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25" borderId="124" xfId="0" applyFont="1" applyFill="1" applyBorder="1" applyAlignment="1">
      <alignment horizontal="center" vertical="center" wrapText="1"/>
    </xf>
    <xf numFmtId="0" fontId="35" fillId="25" borderId="125" xfId="0" applyFont="1" applyFill="1" applyBorder="1" applyAlignment="1">
      <alignment horizontal="left" vertical="center" wrapText="1"/>
    </xf>
    <xf numFmtId="0" fontId="35" fillId="25" borderId="15" xfId="0" applyFont="1" applyFill="1" applyBorder="1" applyAlignment="1">
      <alignment horizontal="left" vertical="center" wrapText="1"/>
    </xf>
    <xf numFmtId="0" fontId="35" fillId="25" borderId="76" xfId="0" applyFont="1" applyFill="1" applyBorder="1" applyAlignment="1">
      <alignment horizontal="left" vertical="center" wrapText="1"/>
    </xf>
    <xf numFmtId="0" fontId="35" fillId="25" borderId="108" xfId="0" applyFont="1" applyFill="1" applyBorder="1" applyAlignment="1">
      <alignment horizontal="left" vertical="center" wrapText="1"/>
    </xf>
    <xf numFmtId="0" fontId="35" fillId="25" borderId="115" xfId="0" applyFont="1" applyFill="1" applyBorder="1" applyAlignment="1">
      <alignment horizontal="left" vertical="center" wrapText="1"/>
    </xf>
    <xf numFmtId="0" fontId="35" fillId="25" borderId="116" xfId="0" applyFont="1" applyFill="1" applyBorder="1" applyAlignment="1">
      <alignment horizontal="left" vertical="center" wrapText="1"/>
    </xf>
    <xf numFmtId="0" fontId="35" fillId="25" borderId="109" xfId="0" applyFont="1" applyFill="1" applyBorder="1" applyAlignment="1">
      <alignment horizontal="left" vertical="center" wrapText="1"/>
    </xf>
    <xf numFmtId="0" fontId="35" fillId="25" borderId="35" xfId="0" applyFont="1" applyFill="1" applyBorder="1" applyAlignment="1">
      <alignment horizontal="left" vertical="center" wrapText="1"/>
    </xf>
    <xf numFmtId="0" fontId="35" fillId="25" borderId="23" xfId="0" applyFont="1" applyFill="1" applyBorder="1" applyAlignment="1">
      <alignment horizontal="left" vertical="center" wrapText="1"/>
    </xf>
    <xf numFmtId="0" fontId="35" fillId="25" borderId="26" xfId="0" applyFont="1" applyFill="1" applyBorder="1" applyAlignment="1">
      <alignment horizontal="center" vertical="center" wrapText="1"/>
    </xf>
    <xf numFmtId="0" fontId="35" fillId="25" borderId="41" xfId="0" applyFont="1" applyFill="1" applyBorder="1" applyAlignment="1">
      <alignment horizontal="left" vertical="center"/>
    </xf>
    <xf numFmtId="0" fontId="35" fillId="25" borderId="38" xfId="0" applyFont="1" applyFill="1" applyBorder="1" applyAlignment="1">
      <alignment horizontal="left" vertical="center"/>
    </xf>
    <xf numFmtId="0" fontId="35" fillId="25" borderId="38" xfId="0" applyFont="1" applyFill="1" applyBorder="1" applyAlignment="1">
      <alignment horizontal="center" vertical="center"/>
    </xf>
    <xf numFmtId="0" fontId="35" fillId="25" borderId="39" xfId="0" applyFont="1" applyFill="1" applyBorder="1" applyAlignment="1">
      <alignment horizontal="center" vertical="center"/>
    </xf>
    <xf numFmtId="0" fontId="35" fillId="25" borderId="0" xfId="0" applyFont="1" applyFill="1" applyAlignment="1">
      <alignment vertical="center" wrapText="1"/>
    </xf>
    <xf numFmtId="0" fontId="29" fillId="25" borderId="0" xfId="0" applyFont="1" applyFill="1" applyAlignment="1">
      <alignment vertical="center"/>
    </xf>
    <xf numFmtId="0" fontId="3" fillId="25" borderId="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5" fillId="25" borderId="126" xfId="0" applyFont="1" applyFill="1" applyBorder="1" applyAlignment="1">
      <alignment horizontal="left" vertical="center" wrapText="1"/>
    </xf>
    <xf numFmtId="0" fontId="25" fillId="25" borderId="127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49" fontId="2" fillId="25" borderId="128" xfId="0" applyNumberFormat="1" applyFont="1" applyFill="1" applyBorder="1" applyAlignment="1">
      <alignment horizontal="left" vertical="center" wrapText="1"/>
    </xf>
    <xf numFmtId="49" fontId="2" fillId="25" borderId="129" xfId="0" applyNumberFormat="1" applyFont="1" applyFill="1" applyBorder="1" applyAlignment="1">
      <alignment horizontal="left" vertical="center" wrapText="1"/>
    </xf>
    <xf numFmtId="3" fontId="2" fillId="25" borderId="130" xfId="0" applyNumberFormat="1" applyFont="1" applyFill="1" applyBorder="1" applyAlignment="1">
      <alignment horizontal="center" vertical="center" wrapText="1"/>
    </xf>
    <xf numFmtId="3" fontId="2" fillId="25" borderId="99" xfId="0" applyNumberFormat="1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left" vertical="center" wrapText="1"/>
    </xf>
    <xf numFmtId="3" fontId="2" fillId="25" borderId="131" xfId="0" applyNumberFormat="1" applyFont="1" applyFill="1" applyBorder="1" applyAlignment="1">
      <alignment horizontal="center" vertical="center" wrapText="1"/>
    </xf>
    <xf numFmtId="3" fontId="2" fillId="25" borderId="96" xfId="0" applyNumberFormat="1" applyFont="1" applyFill="1" applyBorder="1" applyAlignment="1">
      <alignment horizontal="center" vertical="center" wrapText="1"/>
    </xf>
    <xf numFmtId="0" fontId="25" fillId="25" borderId="132" xfId="0" applyFont="1" applyFill="1" applyBorder="1" applyAlignment="1">
      <alignment horizontal="left" vertical="center" wrapText="1"/>
    </xf>
    <xf numFmtId="0" fontId="25" fillId="25" borderId="133" xfId="0" applyFont="1" applyFill="1" applyBorder="1" applyAlignment="1">
      <alignment horizontal="left" vertical="center" wrapText="1"/>
    </xf>
    <xf numFmtId="0" fontId="24" fillId="25" borderId="27" xfId="0" applyFont="1" applyFill="1" applyBorder="1" applyAlignment="1">
      <alignment horizontal="center" vertical="center" wrapText="1"/>
    </xf>
    <xf numFmtId="0" fontId="24" fillId="25" borderId="50" xfId="0" applyFont="1" applyFill="1" applyBorder="1" applyAlignment="1">
      <alignment horizontal="center" vertical="center" wrapText="1"/>
    </xf>
    <xf numFmtId="49" fontId="2" fillId="25" borderId="17" xfId="0" applyNumberFormat="1" applyFont="1" applyFill="1" applyBorder="1" applyAlignment="1">
      <alignment horizontal="left" vertical="center" wrapText="1"/>
    </xf>
    <xf numFmtId="3" fontId="2" fillId="25" borderId="134" xfId="0" applyNumberFormat="1" applyFont="1" applyFill="1" applyBorder="1" applyAlignment="1">
      <alignment horizontal="center" vertical="center" wrapText="1"/>
    </xf>
    <xf numFmtId="3" fontId="2" fillId="25" borderId="102" xfId="0" applyNumberFormat="1" applyFont="1" applyFill="1" applyBorder="1" applyAlignment="1">
      <alignment horizontal="center" vertical="center" wrapText="1"/>
    </xf>
    <xf numFmtId="49" fontId="2" fillId="25" borderId="18" xfId="0" applyNumberFormat="1" applyFont="1" applyFill="1" applyBorder="1" applyAlignment="1">
      <alignment horizontal="left" vertical="center" wrapText="1"/>
    </xf>
    <xf numFmtId="0" fontId="25" fillId="25" borderId="135" xfId="0" applyFont="1" applyFill="1" applyBorder="1" applyAlignment="1">
      <alignment horizontal="left" vertical="center" wrapText="1"/>
    </xf>
    <xf numFmtId="0" fontId="24" fillId="25" borderId="136" xfId="0" applyFont="1" applyFill="1" applyBorder="1" applyAlignment="1">
      <alignment horizontal="center" vertical="center" wrapText="1"/>
    </xf>
    <xf numFmtId="49" fontId="2" fillId="25" borderId="30" xfId="0" applyNumberFormat="1" applyFont="1" applyFill="1" applyBorder="1" applyAlignment="1">
      <alignment horizontal="left" vertical="center" wrapText="1"/>
    </xf>
    <xf numFmtId="3" fontId="2" fillId="25" borderId="137" xfId="0" applyNumberFormat="1" applyFont="1" applyFill="1" applyBorder="1" applyAlignment="1">
      <alignment horizontal="center" vertical="center" wrapText="1"/>
    </xf>
    <xf numFmtId="3" fontId="2" fillId="25" borderId="103" xfId="0" applyNumberFormat="1" applyFont="1" applyFill="1" applyBorder="1" applyAlignment="1">
      <alignment horizontal="center" vertical="center" wrapText="1"/>
    </xf>
    <xf numFmtId="49" fontId="2" fillId="25" borderId="106" xfId="0" applyNumberFormat="1" applyFont="1" applyFill="1" applyBorder="1" applyAlignment="1">
      <alignment horizontal="left" vertical="center" wrapText="1"/>
    </xf>
    <xf numFmtId="0" fontId="24" fillId="25" borderId="4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left" vertical="center" wrapText="1"/>
    </xf>
    <xf numFmtId="49" fontId="2" fillId="25" borderId="16" xfId="0" applyNumberFormat="1" applyFont="1" applyFill="1" applyBorder="1" applyAlignment="1">
      <alignment horizontal="left" vertical="center" wrapText="1"/>
    </xf>
    <xf numFmtId="3" fontId="2" fillId="25" borderId="138" xfId="0" applyNumberFormat="1" applyFont="1" applyFill="1" applyBorder="1" applyAlignment="1">
      <alignment horizontal="center" vertical="center" wrapText="1"/>
    </xf>
    <xf numFmtId="3" fontId="2" fillId="25" borderId="95" xfId="0" applyNumberFormat="1" applyFont="1" applyFill="1" applyBorder="1" applyAlignment="1">
      <alignment horizontal="center" vertical="center" wrapText="1"/>
    </xf>
    <xf numFmtId="3" fontId="2" fillId="25" borderId="139" xfId="0" applyNumberFormat="1" applyFont="1" applyFill="1" applyBorder="1" applyAlignment="1">
      <alignment horizontal="center" vertical="center" wrapText="1"/>
    </xf>
    <xf numFmtId="3" fontId="2" fillId="25" borderId="94" xfId="0" applyNumberFormat="1" applyFont="1" applyFill="1" applyBorder="1" applyAlignment="1">
      <alignment horizontal="center" vertical="center" wrapText="1"/>
    </xf>
    <xf numFmtId="49" fontId="2" fillId="25" borderId="140" xfId="0" applyNumberFormat="1" applyFont="1" applyFill="1" applyBorder="1" applyAlignment="1">
      <alignment horizontal="left" vertical="center" wrapText="1"/>
    </xf>
    <xf numFmtId="3" fontId="2" fillId="25" borderId="141" xfId="0" applyNumberFormat="1" applyFont="1" applyFill="1" applyBorder="1" applyAlignment="1">
      <alignment horizontal="center" vertical="center" wrapText="1"/>
    </xf>
    <xf numFmtId="3" fontId="2" fillId="25" borderId="142" xfId="0" applyNumberFormat="1" applyFont="1" applyFill="1" applyBorder="1" applyAlignment="1">
      <alignment horizontal="center" vertical="center" wrapText="1"/>
    </xf>
    <xf numFmtId="0" fontId="25" fillId="25" borderId="31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 wrapText="1"/>
    </xf>
    <xf numFmtId="49" fontId="2" fillId="25" borderId="107" xfId="0" applyNumberFormat="1" applyFont="1" applyFill="1" applyBorder="1" applyAlignment="1">
      <alignment horizontal="left" vertical="center" wrapText="1"/>
    </xf>
    <xf numFmtId="3" fontId="2" fillId="25" borderId="143" xfId="0" applyNumberFormat="1" applyFont="1" applyFill="1" applyBorder="1" applyAlignment="1">
      <alignment horizontal="center" vertical="center" wrapText="1"/>
    </xf>
    <xf numFmtId="3" fontId="2" fillId="25" borderId="98" xfId="0" applyNumberFormat="1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5" fillId="25" borderId="20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49" fontId="2" fillId="25" borderId="144" xfId="0" applyNumberFormat="1" applyFont="1" applyFill="1" applyBorder="1" applyAlignment="1">
      <alignment horizontal="left" vertical="center" wrapText="1"/>
    </xf>
    <xf numFmtId="49" fontId="2" fillId="25" borderId="67" xfId="0" applyNumberFormat="1" applyFont="1" applyFill="1" applyBorder="1" applyAlignment="1">
      <alignment horizontal="left" vertical="center" wrapText="1"/>
    </xf>
    <xf numFmtId="49" fontId="2" fillId="25" borderId="87" xfId="0" applyNumberFormat="1" applyFont="1" applyFill="1" applyBorder="1" applyAlignment="1">
      <alignment horizontal="left" vertical="center" wrapText="1"/>
    </xf>
    <xf numFmtId="49" fontId="2" fillId="25" borderId="77" xfId="0" applyNumberFormat="1" applyFont="1" applyFill="1" applyBorder="1" applyAlignment="1">
      <alignment horizontal="left" vertical="center" wrapText="1"/>
    </xf>
    <xf numFmtId="0" fontId="25" fillId="24" borderId="145" xfId="0" applyFont="1" applyFill="1" applyBorder="1" applyAlignment="1">
      <alignment horizontal="center" vertical="center" textRotation="90" wrapText="1"/>
    </xf>
    <xf numFmtId="0" fontId="25" fillId="24" borderId="146" xfId="0" applyFont="1" applyFill="1" applyBorder="1" applyAlignment="1">
      <alignment horizontal="center" vertical="center" textRotation="90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28" fillId="24" borderId="126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7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07" xfId="0" applyFont="1" applyFill="1" applyBorder="1" applyAlignment="1">
      <alignment horizontal="center" vertical="center" wrapText="1"/>
    </xf>
    <xf numFmtId="0" fontId="28" fillId="24" borderId="127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48" xfId="0" applyFont="1" applyFill="1" applyBorder="1" applyAlignment="1">
      <alignment horizontal="center" vertical="center" wrapText="1"/>
    </xf>
    <xf numFmtId="0" fontId="28" fillId="24" borderId="149" xfId="0" applyFont="1" applyFill="1" applyBorder="1" applyAlignment="1">
      <alignment horizontal="center" vertical="center" wrapText="1"/>
    </xf>
    <xf numFmtId="0" fontId="28" fillId="24" borderId="150" xfId="0" applyFont="1" applyFill="1" applyBorder="1" applyAlignment="1">
      <alignment horizontal="center" vertical="center" wrapText="1"/>
    </xf>
    <xf numFmtId="0" fontId="4" fillId="24" borderId="119" xfId="0" applyFont="1" applyFill="1" applyBorder="1" applyAlignment="1">
      <alignment horizontal="center" vertical="center" wrapText="1"/>
    </xf>
    <xf numFmtId="0" fontId="4" fillId="24" borderId="93" xfId="0" applyFont="1" applyFill="1" applyBorder="1" applyAlignment="1">
      <alignment horizontal="center" vertical="center" wrapText="1"/>
    </xf>
    <xf numFmtId="0" fontId="4" fillId="24" borderId="151" xfId="0" applyFont="1" applyFill="1" applyBorder="1" applyAlignment="1">
      <alignment horizontal="center" vertical="center" wrapText="1"/>
    </xf>
    <xf numFmtId="0" fontId="4" fillId="24" borderId="10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30" xfId="0" applyFont="1" applyFill="1" applyBorder="1" applyAlignment="1">
      <alignment horizontal="left" vertical="center" wrapText="1"/>
    </xf>
    <xf numFmtId="0" fontId="25" fillId="25" borderId="152" xfId="0" applyFont="1" applyFill="1" applyBorder="1" applyAlignment="1">
      <alignment horizontal="left" vertical="center" wrapText="1"/>
    </xf>
    <xf numFmtId="0" fontId="25" fillId="25" borderId="153" xfId="0" applyFont="1" applyFill="1" applyBorder="1" applyAlignment="1">
      <alignment horizontal="left" vertical="center" wrapText="1"/>
    </xf>
    <xf numFmtId="0" fontId="2" fillId="25" borderId="153" xfId="0" applyFont="1" applyFill="1" applyBorder="1" applyAlignment="1">
      <alignment horizontal="left" vertical="center" wrapText="1"/>
    </xf>
    <xf numFmtId="0" fontId="2" fillId="25" borderId="154" xfId="0" applyFont="1" applyFill="1" applyBorder="1" applyAlignment="1">
      <alignment horizontal="left" vertical="center" wrapText="1"/>
    </xf>
    <xf numFmtId="0" fontId="2" fillId="25" borderId="106" xfId="0" applyFont="1" applyFill="1" applyBorder="1" applyAlignment="1">
      <alignment horizontal="left" vertical="center" wrapText="1"/>
    </xf>
    <xf numFmtId="0" fontId="2" fillId="25" borderId="144" xfId="0" applyFont="1" applyFill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left" vertical="center" wrapText="1"/>
    </xf>
    <xf numFmtId="0" fontId="25" fillId="25" borderId="155" xfId="0" applyFont="1" applyFill="1" applyBorder="1" applyAlignment="1">
      <alignment horizontal="left" vertical="center" wrapText="1"/>
    </xf>
    <xf numFmtId="0" fontId="25" fillId="25" borderId="46" xfId="0" applyFont="1" applyFill="1" applyBorder="1" applyAlignment="1">
      <alignment horizontal="left" vertical="center" wrapText="1"/>
    </xf>
    <xf numFmtId="0" fontId="25" fillId="25" borderId="136" xfId="0" applyFont="1" applyFill="1" applyBorder="1" applyAlignment="1">
      <alignment horizontal="left" vertical="center" wrapText="1"/>
    </xf>
    <xf numFmtId="0" fontId="2" fillId="25" borderId="10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40" xfId="0" applyFont="1" applyFill="1" applyBorder="1" applyAlignment="1">
      <alignment horizontal="center" vertical="center" wrapText="1"/>
    </xf>
    <xf numFmtId="0" fontId="2" fillId="25" borderId="140" xfId="0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5" fillId="24" borderId="156" xfId="0" applyFont="1" applyFill="1" applyBorder="1" applyAlignment="1">
      <alignment horizontal="center" vertical="center" textRotation="90" wrapText="1"/>
    </xf>
    <xf numFmtId="0" fontId="2" fillId="25" borderId="153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left" vertical="center" wrapText="1"/>
    </xf>
    <xf numFmtId="0" fontId="25" fillId="25" borderId="5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4" fillId="25" borderId="46" xfId="0" applyFont="1" applyFill="1" applyBorder="1" applyAlignment="1">
      <alignment horizontal="left" vertical="center" wrapText="1"/>
    </xf>
    <xf numFmtId="0" fontId="4" fillId="24" borderId="62" xfId="0" applyFont="1" applyFill="1" applyBorder="1" applyAlignment="1">
      <alignment horizontal="center" vertical="center" wrapText="1"/>
    </xf>
    <xf numFmtId="3" fontId="2" fillId="25" borderId="119" xfId="0" applyNumberFormat="1" applyFont="1" applyFill="1" applyBorder="1" applyAlignment="1">
      <alignment horizontal="center" vertical="center" wrapText="1"/>
    </xf>
    <xf numFmtId="3" fontId="2" fillId="25" borderId="93" xfId="0" applyNumberFormat="1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46" xfId="0" applyFont="1" applyFill="1" applyBorder="1" applyAlignment="1">
      <alignment horizontal="center" vertical="center" wrapText="1"/>
    </xf>
    <xf numFmtId="0" fontId="28" fillId="25" borderId="136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textRotation="90" wrapText="1"/>
    </xf>
    <xf numFmtId="3" fontId="2" fillId="25" borderId="157" xfId="0" applyNumberFormat="1" applyFont="1" applyFill="1" applyBorder="1" applyAlignment="1">
      <alignment horizontal="center" vertical="center" wrapText="1"/>
    </xf>
    <xf numFmtId="3" fontId="2" fillId="25" borderId="158" xfId="0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textRotation="90" wrapText="1"/>
    </xf>
    <xf numFmtId="0" fontId="2" fillId="25" borderId="46" xfId="0" applyFont="1" applyFill="1" applyBorder="1" applyAlignment="1">
      <alignment horizontal="center" vertical="center" textRotation="90" wrapText="1"/>
    </xf>
    <xf numFmtId="0" fontId="2" fillId="25" borderId="136" xfId="0" applyFont="1" applyFill="1" applyBorder="1" applyAlignment="1">
      <alignment horizontal="center" vertical="center" textRotation="90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159" xfId="0" applyFont="1" applyFill="1" applyBorder="1" applyAlignment="1">
      <alignment horizontal="center" vertical="center" wrapText="1"/>
    </xf>
    <xf numFmtId="3" fontId="2" fillId="25" borderId="149" xfId="0" applyNumberFormat="1" applyFont="1" applyFill="1" applyBorder="1" applyAlignment="1">
      <alignment horizontal="center" vertical="center" wrapText="1"/>
    </xf>
    <xf numFmtId="3" fontId="2" fillId="25" borderId="150" xfId="0" applyNumberFormat="1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textRotation="90" wrapText="1"/>
    </xf>
    <xf numFmtId="0" fontId="2" fillId="25" borderId="10" xfId="0" applyFont="1" applyFill="1" applyBorder="1" applyAlignment="1">
      <alignment horizontal="center" vertical="center" textRotation="90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textRotation="90" wrapText="1"/>
    </xf>
    <xf numFmtId="0" fontId="28" fillId="25" borderId="0" xfId="0" applyFont="1" applyFill="1" applyBorder="1" applyAlignment="1">
      <alignment horizontal="center" vertical="center" textRotation="90" wrapText="1"/>
    </xf>
    <xf numFmtId="0" fontId="28" fillId="25" borderId="20" xfId="0" applyFont="1" applyFill="1" applyBorder="1" applyAlignment="1">
      <alignment horizontal="center" vertical="center" textRotation="90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0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textRotation="90" wrapText="1"/>
    </xf>
    <xf numFmtId="0" fontId="25" fillId="25" borderId="126" xfId="0" applyFont="1" applyFill="1" applyBorder="1" applyAlignment="1">
      <alignment horizontal="left" wrapText="1"/>
    </xf>
    <xf numFmtId="0" fontId="25" fillId="25" borderId="31" xfId="0" applyFont="1" applyFill="1" applyBorder="1" applyAlignment="1">
      <alignment horizontal="left" wrapText="1"/>
    </xf>
    <xf numFmtId="0" fontId="28" fillId="25" borderId="13" xfId="0" applyFont="1" applyFill="1" applyBorder="1" applyAlignment="1">
      <alignment horizontal="center" wrapText="1"/>
    </xf>
    <xf numFmtId="0" fontId="28" fillId="25" borderId="0" xfId="0" applyFont="1" applyFill="1" applyBorder="1" applyAlignment="1">
      <alignment horizontal="center" wrapText="1"/>
    </xf>
    <xf numFmtId="0" fontId="25" fillId="25" borderId="31" xfId="0" applyFont="1" applyFill="1" applyBorder="1" applyAlignment="1">
      <alignment horizontal="left" vertical="top" wrapText="1"/>
    </xf>
    <xf numFmtId="0" fontId="25" fillId="25" borderId="127" xfId="0" applyFont="1" applyFill="1" applyBorder="1" applyAlignment="1">
      <alignment horizontal="left" vertical="top" wrapText="1"/>
    </xf>
    <xf numFmtId="0" fontId="28" fillId="25" borderId="0" xfId="0" applyFont="1" applyFill="1" applyBorder="1" applyAlignment="1">
      <alignment horizontal="center" vertical="top" wrapText="1"/>
    </xf>
    <xf numFmtId="0" fontId="28" fillId="25" borderId="20" xfId="0" applyFont="1" applyFill="1" applyBorder="1" applyAlignment="1">
      <alignment horizontal="center" vertical="top" wrapText="1"/>
    </xf>
    <xf numFmtId="0" fontId="28" fillId="25" borderId="2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50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4" fillId="24" borderId="10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16" xfId="0" applyFont="1" applyFill="1" applyBorder="1" applyAlignment="1">
      <alignment horizontal="center" vertical="center" wrapText="1"/>
    </xf>
    <xf numFmtId="3" fontId="2" fillId="25" borderId="54" xfId="0" applyNumberFormat="1" applyFont="1" applyFill="1" applyBorder="1" applyAlignment="1">
      <alignment horizontal="center" vertical="center" wrapText="1"/>
    </xf>
    <xf numFmtId="3" fontId="2" fillId="25" borderId="62" xfId="0" applyNumberFormat="1" applyFont="1" applyFill="1" applyBorder="1" applyAlignment="1">
      <alignment horizontal="center" vertical="center" wrapText="1"/>
    </xf>
    <xf numFmtId="3" fontId="2" fillId="25" borderId="161" xfId="0" applyNumberFormat="1" applyFont="1" applyFill="1" applyBorder="1" applyAlignment="1">
      <alignment horizontal="center" vertical="center" wrapText="1"/>
    </xf>
    <xf numFmtId="3" fontId="2" fillId="25" borderId="59" xfId="0" applyNumberFormat="1" applyFont="1" applyFill="1" applyBorder="1" applyAlignment="1">
      <alignment horizontal="center" vertical="center" wrapText="1"/>
    </xf>
    <xf numFmtId="3" fontId="2" fillId="25" borderId="84" xfId="0" applyNumberFormat="1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textRotation="90" wrapText="1"/>
    </xf>
    <xf numFmtId="0" fontId="2" fillId="25" borderId="16" xfId="0" applyFont="1" applyFill="1" applyBorder="1" applyAlignment="1">
      <alignment horizontal="center" vertical="center" textRotation="90" wrapText="1"/>
    </xf>
    <xf numFmtId="0" fontId="2" fillId="25" borderId="140" xfId="0" applyFont="1" applyFill="1" applyBorder="1" applyAlignment="1">
      <alignment horizontal="center" vertical="center" textRotation="90" wrapText="1"/>
    </xf>
    <xf numFmtId="0" fontId="2" fillId="25" borderId="17" xfId="0" applyFont="1" applyFill="1" applyBorder="1" applyAlignment="1">
      <alignment horizontal="center" vertical="center" textRotation="90" wrapText="1"/>
    </xf>
    <xf numFmtId="0" fontId="2" fillId="25" borderId="30" xfId="0" applyFont="1" applyFill="1" applyBorder="1" applyAlignment="1">
      <alignment horizontal="center" vertical="center" textRotation="90" wrapText="1"/>
    </xf>
    <xf numFmtId="0" fontId="2" fillId="25" borderId="107" xfId="0" applyFont="1" applyFill="1" applyBorder="1" applyAlignment="1">
      <alignment horizontal="center" vertical="center" wrapText="1"/>
    </xf>
    <xf numFmtId="0" fontId="2" fillId="25" borderId="116" xfId="0" applyFont="1" applyFill="1" applyBorder="1" applyAlignment="1">
      <alignment horizontal="center" vertical="center" wrapText="1"/>
    </xf>
    <xf numFmtId="0" fontId="2" fillId="25" borderId="109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159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0" fontId="2" fillId="25" borderId="0" xfId="0" applyFont="1" applyFill="1" applyBorder="1" applyAlignment="1">
      <alignment horizontal="right" vertical="center" wrapText="1"/>
    </xf>
    <xf numFmtId="0" fontId="25" fillId="2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</xdr:row>
      <xdr:rowOff>19050</xdr:rowOff>
    </xdr:from>
    <xdr:to>
      <xdr:col>5</xdr:col>
      <xdr:colOff>466725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6250"/>
          <a:ext cx="10001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</xdr:row>
      <xdr:rowOff>19050</xdr:rowOff>
    </xdr:from>
    <xdr:to>
      <xdr:col>3</xdr:col>
      <xdr:colOff>447675</xdr:colOff>
      <xdr:row>18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76250"/>
          <a:ext cx="9715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19050</xdr:rowOff>
    </xdr:from>
    <xdr:to>
      <xdr:col>14</xdr:col>
      <xdr:colOff>200025</xdr:colOff>
      <xdr:row>18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476250"/>
          <a:ext cx="26765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71"/>
  <sheetViews>
    <sheetView view="pageBreakPreview" zoomScaleSheetLayoutView="100" workbookViewId="0" topLeftCell="A136">
      <selection activeCell="R154" sqref="R154"/>
    </sheetView>
  </sheetViews>
  <sheetFormatPr defaultColWidth="9.140625" defaultRowHeight="12.75"/>
  <cols>
    <col min="1" max="1" width="3.7109375" style="66" customWidth="1"/>
    <col min="2" max="2" width="15.28125" style="32" customWidth="1"/>
    <col min="3" max="3" width="8.421875" style="32" customWidth="1"/>
    <col min="4" max="4" width="8.8515625" style="32" customWidth="1"/>
    <col min="5" max="5" width="9.28125" style="25" customWidth="1"/>
    <col min="6" max="6" width="7.28125" style="25" customWidth="1"/>
    <col min="7" max="7" width="6.140625" style="32" customWidth="1"/>
    <col min="8" max="8" width="7.28125" style="32" customWidth="1"/>
    <col min="9" max="9" width="4.421875" style="32" customWidth="1"/>
    <col min="10" max="10" width="2.140625" style="32" customWidth="1"/>
    <col min="11" max="11" width="3.28125" style="32" customWidth="1"/>
    <col min="12" max="12" width="4.28125" style="32" customWidth="1"/>
    <col min="13" max="13" width="4.7109375" style="32" customWidth="1"/>
    <col min="14" max="14" width="2.140625" style="32" customWidth="1"/>
    <col min="15" max="15" width="7.57421875" style="32" customWidth="1"/>
    <col min="16" max="16384" width="8.8515625" style="32" customWidth="1"/>
  </cols>
  <sheetData>
    <row r="1" spans="1:15" ht="22.5" customHeight="1">
      <c r="A1" s="320" t="s">
        <v>248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2.75">
      <c r="A2" s="18">
        <v>1</v>
      </c>
      <c r="B2" s="143" t="s">
        <v>228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9.75" customHeight="1">
      <c r="A3" s="74" t="s">
        <v>229</v>
      </c>
      <c r="B3" s="147" t="s">
        <v>190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9.75" customHeight="1">
      <c r="A4" s="18"/>
      <c r="B4" s="147" t="s">
        <v>176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9.75" customHeight="1">
      <c r="A5" s="18"/>
      <c r="B5" s="147" t="s">
        <v>177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9.75" customHeight="1">
      <c r="A6" s="18"/>
      <c r="B6" s="147" t="s">
        <v>234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24.75" customHeight="1">
      <c r="A7" s="18">
        <v>2</v>
      </c>
      <c r="B7" s="321" t="s">
        <v>211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5" ht="12.75">
      <c r="A8" s="2">
        <v>3</v>
      </c>
      <c r="B8" s="148" t="s">
        <v>123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9.75" customHeight="1">
      <c r="A9" s="18"/>
      <c r="B9" s="256" t="s">
        <v>53</v>
      </c>
      <c r="C9" s="318" t="s">
        <v>52</v>
      </c>
      <c r="D9" s="220"/>
      <c r="E9" s="256" t="s">
        <v>79</v>
      </c>
      <c r="F9" s="258" t="s">
        <v>49</v>
      </c>
      <c r="G9" s="259"/>
      <c r="H9" s="260"/>
      <c r="I9" s="14"/>
      <c r="J9" s="14"/>
      <c r="K9" s="3"/>
      <c r="L9" s="11"/>
      <c r="M9" s="11"/>
      <c r="N9" s="11"/>
      <c r="O9" s="116"/>
    </row>
    <row r="10" spans="1:15" ht="9.75" customHeight="1" thickBot="1">
      <c r="A10" s="18"/>
      <c r="B10" s="257"/>
      <c r="C10" s="67" t="s">
        <v>50</v>
      </c>
      <c r="D10" s="56" t="s">
        <v>51</v>
      </c>
      <c r="E10" s="257"/>
      <c r="F10" s="239"/>
      <c r="G10" s="218"/>
      <c r="H10" s="219"/>
      <c r="I10" s="14"/>
      <c r="J10" s="14"/>
      <c r="K10" s="3"/>
      <c r="L10" s="11"/>
      <c r="M10" s="11"/>
      <c r="N10" s="11"/>
      <c r="O10" s="116"/>
    </row>
    <row r="11" spans="1:15" ht="9.75" customHeight="1" thickBot="1">
      <c r="A11" s="18"/>
      <c r="B11" s="292" t="s">
        <v>48</v>
      </c>
      <c r="C11" s="275"/>
      <c r="D11" s="275"/>
      <c r="E11" s="275"/>
      <c r="F11" s="275"/>
      <c r="G11" s="275"/>
      <c r="H11" s="276"/>
      <c r="I11" s="15"/>
      <c r="J11" s="15"/>
      <c r="K11" s="3"/>
      <c r="L11" s="11"/>
      <c r="M11" s="11"/>
      <c r="N11" s="11"/>
      <c r="O11" s="116"/>
    </row>
    <row r="12" spans="1:15" ht="9.75" customHeight="1">
      <c r="A12" s="18"/>
      <c r="B12" s="55" t="s">
        <v>81</v>
      </c>
      <c r="C12" s="19">
        <v>400</v>
      </c>
      <c r="D12" s="52">
        <v>1100</v>
      </c>
      <c r="E12" s="51" t="s">
        <v>147</v>
      </c>
      <c r="F12" s="291">
        <v>0.3</v>
      </c>
      <c r="G12" s="291"/>
      <c r="H12" s="291"/>
      <c r="I12" s="69"/>
      <c r="J12" s="69"/>
      <c r="K12" s="3"/>
      <c r="L12" s="11"/>
      <c r="M12" s="11"/>
      <c r="N12" s="11"/>
      <c r="O12" s="116"/>
    </row>
    <row r="13" spans="1:15" ht="9.75" customHeight="1">
      <c r="A13" s="18"/>
      <c r="B13" s="250" t="s">
        <v>82</v>
      </c>
      <c r="C13" s="65">
        <v>1200</v>
      </c>
      <c r="D13" s="60">
        <v>2100</v>
      </c>
      <c r="E13" s="68" t="s">
        <v>147</v>
      </c>
      <c r="F13" s="298">
        <v>0.3</v>
      </c>
      <c r="G13" s="298"/>
      <c r="H13" s="298"/>
      <c r="I13" s="69"/>
      <c r="J13" s="69"/>
      <c r="K13" s="3"/>
      <c r="L13" s="11"/>
      <c r="M13" s="11"/>
      <c r="N13" s="11"/>
      <c r="O13" s="116"/>
    </row>
    <row r="14" spans="1:15" ht="9.75" customHeight="1">
      <c r="A14" s="18"/>
      <c r="B14" s="278"/>
      <c r="C14" s="65">
        <v>2100</v>
      </c>
      <c r="D14" s="60">
        <v>2100</v>
      </c>
      <c r="E14" s="70" t="s">
        <v>65</v>
      </c>
      <c r="F14" s="298" t="s">
        <v>65</v>
      </c>
      <c r="G14" s="298"/>
      <c r="H14" s="298"/>
      <c r="I14" s="69"/>
      <c r="J14" s="69"/>
      <c r="K14" s="3"/>
      <c r="L14" s="11"/>
      <c r="M14" s="11"/>
      <c r="N14" s="11"/>
      <c r="O14" s="116"/>
    </row>
    <row r="15" spans="1:15" ht="9.75" customHeight="1">
      <c r="A15" s="18"/>
      <c r="B15" s="278"/>
      <c r="C15" s="65">
        <v>2100</v>
      </c>
      <c r="D15" s="60">
        <v>2300</v>
      </c>
      <c r="E15" s="68" t="s">
        <v>147</v>
      </c>
      <c r="F15" s="298">
        <v>0.3</v>
      </c>
      <c r="G15" s="298"/>
      <c r="H15" s="298"/>
      <c r="I15" s="69"/>
      <c r="J15" s="69"/>
      <c r="K15" s="3"/>
      <c r="L15" s="11"/>
      <c r="M15" s="11"/>
      <c r="N15" s="11"/>
      <c r="O15" s="116"/>
    </row>
    <row r="16" spans="1:15" ht="9.75" customHeight="1">
      <c r="A16" s="18"/>
      <c r="B16" s="278"/>
      <c r="C16" s="65">
        <v>2300</v>
      </c>
      <c r="D16" s="60">
        <v>2500</v>
      </c>
      <c r="E16" s="68" t="s">
        <v>147</v>
      </c>
      <c r="F16" s="298">
        <v>0.5</v>
      </c>
      <c r="G16" s="298"/>
      <c r="H16" s="298"/>
      <c r="I16" s="69"/>
      <c r="J16" s="69"/>
      <c r="K16" s="3"/>
      <c r="L16" s="11"/>
      <c r="M16" s="11"/>
      <c r="N16" s="11"/>
      <c r="O16" s="116"/>
    </row>
    <row r="17" spans="1:15" ht="9.75" customHeight="1">
      <c r="A17" s="18"/>
      <c r="B17" s="249"/>
      <c r="C17" s="65">
        <v>2500</v>
      </c>
      <c r="D17" s="60">
        <v>2900</v>
      </c>
      <c r="E17" s="68" t="s">
        <v>147</v>
      </c>
      <c r="F17" s="298">
        <v>1</v>
      </c>
      <c r="G17" s="298"/>
      <c r="H17" s="298"/>
      <c r="I17" s="69"/>
      <c r="J17" s="69"/>
      <c r="K17" s="3"/>
      <c r="L17" s="11"/>
      <c r="M17" s="11"/>
      <c r="N17" s="11"/>
      <c r="O17" s="116"/>
    </row>
    <row r="18" spans="1:15" ht="9.75" customHeight="1" thickBot="1">
      <c r="A18" s="18"/>
      <c r="B18" s="191" t="s">
        <v>129</v>
      </c>
      <c r="C18" s="167"/>
      <c r="D18" s="167"/>
      <c r="E18" s="168"/>
      <c r="F18" s="221" t="s">
        <v>65</v>
      </c>
      <c r="G18" s="221"/>
      <c r="H18" s="221"/>
      <c r="I18" s="69"/>
      <c r="J18" s="69"/>
      <c r="K18" s="3"/>
      <c r="L18" s="11"/>
      <c r="M18" s="11"/>
      <c r="N18" s="11"/>
      <c r="O18" s="116"/>
    </row>
    <row r="19" spans="1:15" ht="9.75" customHeight="1" thickBot="1">
      <c r="A19" s="18"/>
      <c r="B19" s="292" t="s">
        <v>80</v>
      </c>
      <c r="C19" s="275"/>
      <c r="D19" s="275"/>
      <c r="E19" s="275"/>
      <c r="F19" s="275"/>
      <c r="G19" s="275"/>
      <c r="H19" s="276"/>
      <c r="I19" s="15"/>
      <c r="J19" s="15"/>
      <c r="K19" s="3"/>
      <c r="L19" s="11"/>
      <c r="M19" s="11"/>
      <c r="N19" s="11"/>
      <c r="O19" s="116"/>
    </row>
    <row r="20" spans="1:15" ht="9.75" customHeight="1">
      <c r="A20" s="18"/>
      <c r="B20" s="278" t="s">
        <v>81</v>
      </c>
      <c r="C20" s="19">
        <v>500</v>
      </c>
      <c r="D20" s="52">
        <v>1000</v>
      </c>
      <c r="E20" s="19">
        <v>50</v>
      </c>
      <c r="F20" s="291" t="s">
        <v>65</v>
      </c>
      <c r="G20" s="291"/>
      <c r="H20" s="291"/>
      <c r="I20" s="69"/>
      <c r="J20" s="69"/>
      <c r="K20" s="3"/>
      <c r="L20" s="11"/>
      <c r="M20" s="11"/>
      <c r="N20" s="11"/>
      <c r="O20" s="116"/>
    </row>
    <row r="21" spans="1:15" ht="9.75" customHeight="1">
      <c r="A21" s="18"/>
      <c r="B21" s="249"/>
      <c r="C21" s="65">
        <v>400</v>
      </c>
      <c r="D21" s="60">
        <v>1100</v>
      </c>
      <c r="E21" s="68" t="s">
        <v>147</v>
      </c>
      <c r="F21" s="298">
        <v>0.3</v>
      </c>
      <c r="G21" s="298"/>
      <c r="H21" s="298"/>
      <c r="I21" s="69"/>
      <c r="J21" s="69"/>
      <c r="K21" s="3"/>
      <c r="L21" s="11"/>
      <c r="M21" s="11"/>
      <c r="N21" s="11"/>
      <c r="O21" s="116"/>
    </row>
    <row r="22" spans="1:15" ht="9.75" customHeight="1">
      <c r="A22" s="18"/>
      <c r="B22" s="250" t="s">
        <v>82</v>
      </c>
      <c r="C22" s="65">
        <v>1800</v>
      </c>
      <c r="D22" s="60">
        <v>2900</v>
      </c>
      <c r="E22" s="71">
        <v>100</v>
      </c>
      <c r="F22" s="298" t="s">
        <v>65</v>
      </c>
      <c r="G22" s="298"/>
      <c r="H22" s="298"/>
      <c r="I22" s="69"/>
      <c r="J22" s="69"/>
      <c r="K22" s="3"/>
      <c r="L22" s="11"/>
      <c r="M22" s="11"/>
      <c r="N22" s="11"/>
      <c r="O22" s="116"/>
    </row>
    <row r="23" spans="1:15" ht="9.75" customHeight="1">
      <c r="A23" s="18"/>
      <c r="B23" s="278"/>
      <c r="C23" s="65">
        <v>1200</v>
      </c>
      <c r="D23" s="60">
        <v>2300</v>
      </c>
      <c r="E23" s="71" t="s">
        <v>147</v>
      </c>
      <c r="F23" s="298">
        <v>0.3</v>
      </c>
      <c r="G23" s="298"/>
      <c r="H23" s="298"/>
      <c r="I23" s="69"/>
      <c r="J23" s="69"/>
      <c r="K23" s="3"/>
      <c r="L23" s="11"/>
      <c r="M23" s="11"/>
      <c r="N23" s="11"/>
      <c r="O23" s="116"/>
    </row>
    <row r="24" spans="1:15" ht="9.75" customHeight="1">
      <c r="A24" s="18"/>
      <c r="B24" s="278"/>
      <c r="C24" s="65">
        <v>2300</v>
      </c>
      <c r="D24" s="60">
        <v>2500</v>
      </c>
      <c r="E24" s="71" t="s">
        <v>147</v>
      </c>
      <c r="F24" s="298">
        <v>0.5</v>
      </c>
      <c r="G24" s="298"/>
      <c r="H24" s="298"/>
      <c r="I24" s="69"/>
      <c r="J24" s="69"/>
      <c r="K24" s="3"/>
      <c r="L24" s="11"/>
      <c r="M24" s="11"/>
      <c r="N24" s="11"/>
      <c r="O24" s="116"/>
    </row>
    <row r="25" spans="1:15" ht="9.75" customHeight="1" thickBot="1">
      <c r="A25" s="18"/>
      <c r="B25" s="278"/>
      <c r="C25" s="67">
        <v>2500</v>
      </c>
      <c r="D25" s="56">
        <v>2900</v>
      </c>
      <c r="E25" s="82" t="s">
        <v>147</v>
      </c>
      <c r="F25" s="221">
        <v>1</v>
      </c>
      <c r="G25" s="221"/>
      <c r="H25" s="221"/>
      <c r="I25" s="69"/>
      <c r="J25" s="69"/>
      <c r="K25" s="3"/>
      <c r="L25" s="11"/>
      <c r="M25" s="11"/>
      <c r="N25" s="11"/>
      <c r="O25" s="116"/>
    </row>
    <row r="26" spans="1:15" ht="9.75" customHeight="1" thickBot="1">
      <c r="A26" s="18"/>
      <c r="B26" s="292" t="s">
        <v>186</v>
      </c>
      <c r="C26" s="275"/>
      <c r="D26" s="275"/>
      <c r="E26" s="275"/>
      <c r="F26" s="275"/>
      <c r="G26" s="275"/>
      <c r="H26" s="276"/>
      <c r="I26" s="15"/>
      <c r="J26" s="15"/>
      <c r="K26" s="3"/>
      <c r="L26" s="11"/>
      <c r="M26" s="11"/>
      <c r="N26" s="11"/>
      <c r="O26" s="116"/>
    </row>
    <row r="27" spans="1:15" ht="9.75" customHeight="1">
      <c r="A27" s="18"/>
      <c r="B27" s="55" t="s">
        <v>81</v>
      </c>
      <c r="C27" s="19">
        <v>80</v>
      </c>
      <c r="D27" s="52">
        <v>210</v>
      </c>
      <c r="E27" s="19">
        <v>10</v>
      </c>
      <c r="F27" s="254" t="s">
        <v>108</v>
      </c>
      <c r="G27" s="254"/>
      <c r="H27" s="254"/>
      <c r="I27" s="8"/>
      <c r="J27" s="8"/>
      <c r="K27" s="3"/>
      <c r="L27" s="11"/>
      <c r="M27" s="11"/>
      <c r="N27" s="11"/>
      <c r="O27" s="116"/>
    </row>
    <row r="28" spans="1:15" ht="9.75" customHeight="1">
      <c r="A28" s="18"/>
      <c r="B28" s="255" t="s">
        <v>83</v>
      </c>
      <c r="C28" s="65">
        <v>2200</v>
      </c>
      <c r="D28" s="60">
        <v>2200</v>
      </c>
      <c r="E28" s="65" t="s">
        <v>65</v>
      </c>
      <c r="F28" s="222" t="s">
        <v>65</v>
      </c>
      <c r="G28" s="222"/>
      <c r="H28" s="222"/>
      <c r="I28" s="14"/>
      <c r="J28" s="14"/>
      <c r="K28" s="3"/>
      <c r="L28" s="11"/>
      <c r="M28" s="11"/>
      <c r="N28" s="11"/>
      <c r="O28" s="116"/>
    </row>
    <row r="29" spans="1:15" ht="9.75" customHeight="1">
      <c r="A29" s="18"/>
      <c r="B29" s="255"/>
      <c r="C29" s="65">
        <v>2200</v>
      </c>
      <c r="D29" s="60">
        <v>2400</v>
      </c>
      <c r="E29" s="65">
        <v>100</v>
      </c>
      <c r="F29" s="298">
        <v>0.3</v>
      </c>
      <c r="G29" s="298"/>
      <c r="H29" s="298"/>
      <c r="I29" s="69"/>
      <c r="J29" s="69"/>
      <c r="K29" s="3"/>
      <c r="L29" s="11"/>
      <c r="M29" s="11"/>
      <c r="N29" s="11"/>
      <c r="O29" s="116"/>
    </row>
    <row r="30" spans="1:15" ht="9.75" customHeight="1">
      <c r="A30" s="18"/>
      <c r="B30" s="255"/>
      <c r="C30" s="65">
        <v>2400</v>
      </c>
      <c r="D30" s="60">
        <v>2600</v>
      </c>
      <c r="E30" s="65">
        <v>100</v>
      </c>
      <c r="F30" s="298">
        <v>0.5</v>
      </c>
      <c r="G30" s="298"/>
      <c r="H30" s="298"/>
      <c r="I30" s="69"/>
      <c r="J30" s="69"/>
      <c r="K30" s="3"/>
      <c r="L30" s="11"/>
      <c r="M30" s="11"/>
      <c r="N30" s="11"/>
      <c r="O30" s="116"/>
    </row>
    <row r="31" spans="1:15" ht="9.75" customHeight="1">
      <c r="A31" s="18"/>
      <c r="B31" s="255"/>
      <c r="C31" s="65">
        <v>2600</v>
      </c>
      <c r="D31" s="60">
        <v>2970</v>
      </c>
      <c r="E31" s="65">
        <v>100</v>
      </c>
      <c r="F31" s="298">
        <v>1</v>
      </c>
      <c r="G31" s="298"/>
      <c r="H31" s="298"/>
      <c r="I31" s="69"/>
      <c r="J31" s="69"/>
      <c r="K31" s="3"/>
      <c r="L31" s="11"/>
      <c r="M31" s="11"/>
      <c r="N31" s="11"/>
      <c r="O31" s="116"/>
    </row>
    <row r="32" spans="1:15" ht="9.75" customHeight="1" thickBot="1">
      <c r="A32" s="18"/>
      <c r="B32" s="83" t="s">
        <v>196</v>
      </c>
      <c r="C32" s="164" t="s">
        <v>189</v>
      </c>
      <c r="D32" s="164"/>
      <c r="E32" s="164"/>
      <c r="F32" s="164"/>
      <c r="G32" s="164"/>
      <c r="H32" s="164"/>
      <c r="I32" s="16"/>
      <c r="J32" s="16"/>
      <c r="K32" s="16"/>
      <c r="L32" s="16"/>
      <c r="M32" s="16"/>
      <c r="N32" s="11"/>
      <c r="O32" s="116"/>
    </row>
    <row r="33" spans="1:15" ht="9.75" customHeight="1" thickBot="1">
      <c r="A33" s="18"/>
      <c r="B33" s="251" t="s">
        <v>187</v>
      </c>
      <c r="C33" s="252"/>
      <c r="D33" s="252"/>
      <c r="E33" s="252"/>
      <c r="F33" s="252"/>
      <c r="G33" s="252"/>
      <c r="H33" s="253"/>
      <c r="I33" s="15"/>
      <c r="J33" s="15"/>
      <c r="K33" s="3"/>
      <c r="L33" s="11"/>
      <c r="M33" s="11"/>
      <c r="N33" s="11"/>
      <c r="O33" s="116"/>
    </row>
    <row r="34" spans="1:15" ht="9.75" customHeight="1">
      <c r="A34" s="18"/>
      <c r="B34" s="278" t="s">
        <v>81</v>
      </c>
      <c r="C34" s="19">
        <v>60</v>
      </c>
      <c r="D34" s="52">
        <v>80</v>
      </c>
      <c r="E34" s="19">
        <v>10</v>
      </c>
      <c r="F34" s="291">
        <v>0.3</v>
      </c>
      <c r="G34" s="291"/>
      <c r="H34" s="291"/>
      <c r="I34" s="69"/>
      <c r="J34" s="69"/>
      <c r="K34" s="3"/>
      <c r="L34" s="11"/>
      <c r="M34" s="11"/>
      <c r="N34" s="11"/>
      <c r="O34" s="116"/>
    </row>
    <row r="35" spans="1:15" ht="9.75" customHeight="1">
      <c r="A35" s="18"/>
      <c r="B35" s="249"/>
      <c r="C35" s="65">
        <v>80</v>
      </c>
      <c r="D35" s="60">
        <v>220</v>
      </c>
      <c r="E35" s="65">
        <v>10</v>
      </c>
      <c r="F35" s="222" t="s">
        <v>108</v>
      </c>
      <c r="G35" s="222"/>
      <c r="H35" s="222"/>
      <c r="I35" s="8"/>
      <c r="J35" s="8"/>
      <c r="K35" s="3"/>
      <c r="L35" s="11"/>
      <c r="M35" s="11"/>
      <c r="N35" s="11"/>
      <c r="O35" s="116"/>
    </row>
    <row r="36" spans="1:15" ht="9.75" customHeight="1">
      <c r="A36" s="18"/>
      <c r="B36" s="250" t="s">
        <v>83</v>
      </c>
      <c r="C36" s="65">
        <v>2250</v>
      </c>
      <c r="D36" s="60">
        <v>2250</v>
      </c>
      <c r="E36" s="65" t="s">
        <v>65</v>
      </c>
      <c r="F36" s="222" t="s">
        <v>65</v>
      </c>
      <c r="G36" s="222"/>
      <c r="H36" s="222"/>
      <c r="I36" s="14"/>
      <c r="J36" s="14"/>
      <c r="K36" s="3"/>
      <c r="L36" s="11"/>
      <c r="M36" s="11"/>
      <c r="N36" s="11"/>
      <c r="O36" s="116"/>
    </row>
    <row r="37" spans="1:15" ht="9.75" customHeight="1">
      <c r="A37" s="18"/>
      <c r="B37" s="278"/>
      <c r="C37" s="65">
        <v>2250</v>
      </c>
      <c r="D37" s="60">
        <v>2450</v>
      </c>
      <c r="E37" s="72">
        <v>150</v>
      </c>
      <c r="F37" s="298">
        <v>0.3</v>
      </c>
      <c r="G37" s="298"/>
      <c r="H37" s="298"/>
      <c r="I37" s="69"/>
      <c r="J37" s="69"/>
      <c r="K37" s="3"/>
      <c r="L37" s="11"/>
      <c r="M37" s="11"/>
      <c r="N37" s="11"/>
      <c r="O37" s="116"/>
    </row>
    <row r="38" spans="1:15" ht="9.75" customHeight="1">
      <c r="A38" s="18"/>
      <c r="B38" s="278"/>
      <c r="C38" s="65">
        <v>2450</v>
      </c>
      <c r="D38" s="60">
        <v>2650</v>
      </c>
      <c r="E38" s="72">
        <v>150</v>
      </c>
      <c r="F38" s="298">
        <v>0.5</v>
      </c>
      <c r="G38" s="298"/>
      <c r="H38" s="298"/>
      <c r="I38" s="69"/>
      <c r="J38" s="69"/>
      <c r="K38" s="3"/>
      <c r="L38" s="11"/>
      <c r="M38" s="11"/>
      <c r="N38" s="11"/>
      <c r="O38" s="116"/>
    </row>
    <row r="39" spans="1:15" ht="9.75" customHeight="1">
      <c r="A39" s="18"/>
      <c r="B39" s="249"/>
      <c r="C39" s="65">
        <v>2650</v>
      </c>
      <c r="D39" s="60">
        <v>2970</v>
      </c>
      <c r="E39" s="72">
        <v>150</v>
      </c>
      <c r="F39" s="298">
        <v>1</v>
      </c>
      <c r="G39" s="298"/>
      <c r="H39" s="298"/>
      <c r="I39" s="69"/>
      <c r="J39" s="69"/>
      <c r="K39" s="3"/>
      <c r="L39" s="11"/>
      <c r="M39" s="11"/>
      <c r="N39" s="11"/>
      <c r="O39" s="116"/>
    </row>
    <row r="40" spans="1:15" ht="9.75" customHeight="1" thickBot="1">
      <c r="A40" s="18"/>
      <c r="B40" s="84" t="s">
        <v>195</v>
      </c>
      <c r="C40" s="164" t="s">
        <v>189</v>
      </c>
      <c r="D40" s="164"/>
      <c r="E40" s="164"/>
      <c r="F40" s="164"/>
      <c r="G40" s="164"/>
      <c r="H40" s="164"/>
      <c r="I40" s="16"/>
      <c r="J40" s="16"/>
      <c r="K40" s="16"/>
      <c r="L40" s="16"/>
      <c r="M40" s="16"/>
      <c r="N40" s="11"/>
      <c r="O40" s="116"/>
    </row>
    <row r="41" spans="1:15" ht="9.75" customHeight="1" thickBot="1">
      <c r="A41" s="18"/>
      <c r="B41" s="251" t="s">
        <v>188</v>
      </c>
      <c r="C41" s="252"/>
      <c r="D41" s="252"/>
      <c r="E41" s="252"/>
      <c r="F41" s="252"/>
      <c r="G41" s="252"/>
      <c r="H41" s="253"/>
      <c r="I41" s="15"/>
      <c r="J41" s="15"/>
      <c r="K41" s="3"/>
      <c r="L41" s="11"/>
      <c r="M41" s="11"/>
      <c r="N41" s="11"/>
      <c r="O41" s="116"/>
    </row>
    <row r="42" spans="1:15" ht="9.75" customHeight="1">
      <c r="A42" s="18"/>
      <c r="B42" s="55" t="s">
        <v>81</v>
      </c>
      <c r="C42" s="19">
        <v>80</v>
      </c>
      <c r="D42" s="52">
        <v>220</v>
      </c>
      <c r="E42" s="20">
        <v>10</v>
      </c>
      <c r="F42" s="254" t="s">
        <v>108</v>
      </c>
      <c r="G42" s="254"/>
      <c r="H42" s="254"/>
      <c r="I42" s="8"/>
      <c r="J42" s="8"/>
      <c r="K42" s="3"/>
      <c r="L42" s="11"/>
      <c r="M42" s="11"/>
      <c r="N42" s="11"/>
      <c r="O42" s="116"/>
    </row>
    <row r="43" spans="1:15" ht="9.75" customHeight="1">
      <c r="A43" s="18"/>
      <c r="B43" s="250" t="s">
        <v>83</v>
      </c>
      <c r="C43" s="65">
        <v>2250</v>
      </c>
      <c r="D43" s="60">
        <v>2250</v>
      </c>
      <c r="E43" s="65" t="s">
        <v>65</v>
      </c>
      <c r="F43" s="222" t="s">
        <v>65</v>
      </c>
      <c r="G43" s="222"/>
      <c r="H43" s="222"/>
      <c r="I43" s="14"/>
      <c r="J43" s="14"/>
      <c r="K43" s="3"/>
      <c r="L43" s="11"/>
      <c r="M43" s="11"/>
      <c r="N43" s="11"/>
      <c r="O43" s="116"/>
    </row>
    <row r="44" spans="1:15" ht="9.75" customHeight="1">
      <c r="A44" s="18"/>
      <c r="B44" s="278"/>
      <c r="C44" s="65">
        <v>2250</v>
      </c>
      <c r="D44" s="60">
        <v>2450</v>
      </c>
      <c r="E44" s="72">
        <v>150</v>
      </c>
      <c r="F44" s="298">
        <v>0.3</v>
      </c>
      <c r="G44" s="298"/>
      <c r="H44" s="298"/>
      <c r="I44" s="69"/>
      <c r="J44" s="69"/>
      <c r="K44" s="3"/>
      <c r="L44" s="11"/>
      <c r="M44" s="11"/>
      <c r="N44" s="11"/>
      <c r="O44" s="116"/>
    </row>
    <row r="45" spans="1:15" ht="9.75" customHeight="1">
      <c r="A45" s="18"/>
      <c r="B45" s="278"/>
      <c r="C45" s="65">
        <v>2450</v>
      </c>
      <c r="D45" s="60">
        <v>2650</v>
      </c>
      <c r="E45" s="72">
        <v>150</v>
      </c>
      <c r="F45" s="298">
        <v>0.5</v>
      </c>
      <c r="G45" s="298"/>
      <c r="H45" s="298"/>
      <c r="I45" s="69"/>
      <c r="J45" s="69"/>
      <c r="K45" s="3"/>
      <c r="L45" s="11"/>
      <c r="M45" s="11"/>
      <c r="N45" s="11"/>
      <c r="O45" s="116"/>
    </row>
    <row r="46" spans="1:15" ht="9.75" customHeight="1" thickBot="1">
      <c r="A46" s="18"/>
      <c r="B46" s="278"/>
      <c r="C46" s="67">
        <v>2650</v>
      </c>
      <c r="D46" s="56">
        <v>2970</v>
      </c>
      <c r="E46" s="85">
        <v>150</v>
      </c>
      <c r="F46" s="221">
        <v>1</v>
      </c>
      <c r="G46" s="221"/>
      <c r="H46" s="221"/>
      <c r="I46" s="69"/>
      <c r="J46" s="69"/>
      <c r="K46" s="3"/>
      <c r="L46" s="11"/>
      <c r="M46" s="11"/>
      <c r="N46" s="11"/>
      <c r="O46" s="116"/>
    </row>
    <row r="47" spans="1:15" ht="9.75" customHeight="1" thickBot="1">
      <c r="A47" s="18"/>
      <c r="B47" s="169" t="s">
        <v>4</v>
      </c>
      <c r="C47" s="170"/>
      <c r="D47" s="170"/>
      <c r="E47" s="170"/>
      <c r="F47" s="170"/>
      <c r="G47" s="170"/>
      <c r="H47" s="163"/>
      <c r="I47" s="15"/>
      <c r="J47" s="15"/>
      <c r="K47" s="3"/>
      <c r="L47" s="11"/>
      <c r="M47" s="11"/>
      <c r="N47" s="11"/>
      <c r="O47" s="116"/>
    </row>
    <row r="48" spans="1:15" ht="9.75" customHeight="1">
      <c r="A48" s="18"/>
      <c r="B48" s="278" t="s">
        <v>81</v>
      </c>
      <c r="C48" s="19">
        <v>60</v>
      </c>
      <c r="D48" s="19">
        <v>180</v>
      </c>
      <c r="E48" s="19">
        <v>20</v>
      </c>
      <c r="F48" s="291">
        <v>0.3</v>
      </c>
      <c r="G48" s="291"/>
      <c r="H48" s="291"/>
      <c r="I48" s="69"/>
      <c r="J48" s="69"/>
      <c r="K48" s="3"/>
      <c r="L48" s="11"/>
      <c r="M48" s="11"/>
      <c r="N48" s="11"/>
      <c r="O48" s="116"/>
    </row>
    <row r="49" spans="1:15" ht="9.75" customHeight="1">
      <c r="A49" s="18"/>
      <c r="B49" s="278"/>
      <c r="C49" s="65">
        <v>180</v>
      </c>
      <c r="D49" s="60">
        <v>215</v>
      </c>
      <c r="E49" s="72">
        <v>20</v>
      </c>
      <c r="F49" s="298">
        <v>0.3</v>
      </c>
      <c r="G49" s="298"/>
      <c r="H49" s="298"/>
      <c r="I49" s="69"/>
      <c r="J49" s="69"/>
      <c r="K49" s="3"/>
      <c r="L49" s="11"/>
      <c r="M49" s="11"/>
      <c r="N49" s="11"/>
      <c r="O49" s="116"/>
    </row>
    <row r="50" spans="1:15" ht="9.75" customHeight="1">
      <c r="A50" s="18"/>
      <c r="B50" s="249"/>
      <c r="C50" s="65">
        <v>215</v>
      </c>
      <c r="D50" s="60">
        <v>800</v>
      </c>
      <c r="E50" s="72">
        <v>20</v>
      </c>
      <c r="F50" s="222" t="s">
        <v>108</v>
      </c>
      <c r="G50" s="222"/>
      <c r="H50" s="222"/>
      <c r="I50" s="8"/>
      <c r="J50" s="8"/>
      <c r="K50" s="3"/>
      <c r="L50" s="11"/>
      <c r="M50" s="11"/>
      <c r="N50" s="11"/>
      <c r="O50" s="116"/>
    </row>
    <row r="51" spans="1:15" ht="9.75" customHeight="1">
      <c r="A51" s="18"/>
      <c r="B51" s="250" t="s">
        <v>83</v>
      </c>
      <c r="C51" s="65">
        <v>2170</v>
      </c>
      <c r="D51" s="60">
        <v>2170</v>
      </c>
      <c r="E51" s="72" t="s">
        <v>65</v>
      </c>
      <c r="F51" s="222" t="s">
        <v>65</v>
      </c>
      <c r="G51" s="222"/>
      <c r="H51" s="222"/>
      <c r="I51" s="14"/>
      <c r="J51" s="14"/>
      <c r="K51" s="3"/>
      <c r="L51" s="11"/>
      <c r="M51" s="11"/>
      <c r="N51" s="11"/>
      <c r="O51" s="116"/>
    </row>
    <row r="52" spans="1:15" ht="9.75" customHeight="1">
      <c r="A52" s="18"/>
      <c r="B52" s="278"/>
      <c r="C52" s="65">
        <v>2170</v>
      </c>
      <c r="D52" s="60">
        <v>2370</v>
      </c>
      <c r="E52" s="72">
        <v>70</v>
      </c>
      <c r="F52" s="298">
        <v>0.3</v>
      </c>
      <c r="G52" s="298"/>
      <c r="H52" s="298"/>
      <c r="I52" s="69"/>
      <c r="J52" s="69"/>
      <c r="K52" s="3"/>
      <c r="L52" s="11"/>
      <c r="M52" s="11"/>
      <c r="N52" s="11"/>
      <c r="O52" s="116"/>
    </row>
    <row r="53" spans="1:15" ht="9.75" customHeight="1">
      <c r="A53" s="18"/>
      <c r="B53" s="278"/>
      <c r="C53" s="65">
        <v>2370</v>
      </c>
      <c r="D53" s="60">
        <v>2570</v>
      </c>
      <c r="E53" s="72">
        <v>70</v>
      </c>
      <c r="F53" s="298">
        <v>0.5</v>
      </c>
      <c r="G53" s="298"/>
      <c r="H53" s="298"/>
      <c r="I53" s="69"/>
      <c r="J53" s="69"/>
      <c r="K53" s="3"/>
      <c r="L53" s="11"/>
      <c r="M53" s="11"/>
      <c r="N53" s="11"/>
      <c r="O53" s="116"/>
    </row>
    <row r="54" spans="1:15" ht="9.75" customHeight="1">
      <c r="A54" s="18"/>
      <c r="B54" s="249"/>
      <c r="C54" s="65">
        <v>2570</v>
      </c>
      <c r="D54" s="60">
        <v>2970</v>
      </c>
      <c r="E54" s="72">
        <v>70</v>
      </c>
      <c r="F54" s="298">
        <v>1</v>
      </c>
      <c r="G54" s="298"/>
      <c r="H54" s="298"/>
      <c r="I54" s="69"/>
      <c r="J54" s="69"/>
      <c r="K54" s="3"/>
      <c r="L54" s="11"/>
      <c r="M54" s="11"/>
      <c r="N54" s="11"/>
      <c r="O54" s="116"/>
    </row>
    <row r="55" spans="1:15" ht="9.75" customHeight="1" thickBot="1">
      <c r="A55" s="18"/>
      <c r="B55" s="165" t="s">
        <v>180</v>
      </c>
      <c r="C55" s="165"/>
      <c r="D55" s="165"/>
      <c r="E55" s="165"/>
      <c r="F55" s="165"/>
      <c r="G55" s="165"/>
      <c r="H55" s="165"/>
      <c r="I55" s="69"/>
      <c r="J55" s="69"/>
      <c r="K55" s="3"/>
      <c r="L55" s="11"/>
      <c r="M55" s="11"/>
      <c r="N55" s="11"/>
      <c r="O55" s="116"/>
    </row>
    <row r="56" spans="1:15" ht="9.75" customHeight="1" thickBot="1">
      <c r="A56" s="18"/>
      <c r="B56" s="292" t="s">
        <v>17</v>
      </c>
      <c r="C56" s="275"/>
      <c r="D56" s="275"/>
      <c r="E56" s="275"/>
      <c r="F56" s="275"/>
      <c r="G56" s="275"/>
      <c r="H56" s="276"/>
      <c r="I56" s="18"/>
      <c r="J56" s="15"/>
      <c r="K56" s="3"/>
      <c r="L56" s="11"/>
      <c r="M56" s="11"/>
      <c r="N56" s="11"/>
      <c r="O56" s="116"/>
    </row>
    <row r="57" spans="1:15" ht="9.75" customHeight="1">
      <c r="A57" s="18"/>
      <c r="B57" s="278" t="s">
        <v>81</v>
      </c>
      <c r="C57" s="19">
        <v>40</v>
      </c>
      <c r="D57" s="52">
        <v>125</v>
      </c>
      <c r="E57" s="20">
        <v>20</v>
      </c>
      <c r="F57" s="291">
        <v>0.3</v>
      </c>
      <c r="G57" s="291"/>
      <c r="H57" s="291"/>
      <c r="I57" s="69"/>
      <c r="J57" s="69"/>
      <c r="K57" s="3"/>
      <c r="L57" s="11"/>
      <c r="M57" s="11"/>
      <c r="N57" s="11"/>
      <c r="O57" s="116"/>
    </row>
    <row r="58" spans="1:15" ht="9.75" customHeight="1">
      <c r="A58" s="18"/>
      <c r="B58" s="249"/>
      <c r="C58" s="65">
        <v>125</v>
      </c>
      <c r="D58" s="60">
        <v>800</v>
      </c>
      <c r="E58" s="72">
        <v>20</v>
      </c>
      <c r="F58" s="222" t="s">
        <v>108</v>
      </c>
      <c r="G58" s="222"/>
      <c r="H58" s="222"/>
      <c r="I58" s="14"/>
      <c r="J58" s="8"/>
      <c r="K58" s="3"/>
      <c r="L58" s="11"/>
      <c r="M58" s="11"/>
      <c r="N58" s="11"/>
      <c r="O58" s="116"/>
    </row>
    <row r="59" spans="1:15" ht="9.75" customHeight="1">
      <c r="A59" s="6"/>
      <c r="B59" s="166" t="s">
        <v>85</v>
      </c>
      <c r="C59" s="155"/>
      <c r="D59" s="155"/>
      <c r="E59" s="156"/>
      <c r="F59" s="298" t="s">
        <v>84</v>
      </c>
      <c r="G59" s="298"/>
      <c r="H59" s="298"/>
      <c r="I59" s="69"/>
      <c r="J59" s="73"/>
      <c r="K59" s="3"/>
      <c r="L59" s="11"/>
      <c r="M59" s="11"/>
      <c r="N59" s="11"/>
      <c r="O59" s="116"/>
    </row>
    <row r="60" spans="1:15" ht="9.75" customHeight="1">
      <c r="A60" s="6"/>
      <c r="B60" s="157" t="s">
        <v>83</v>
      </c>
      <c r="C60" s="65">
        <v>2150</v>
      </c>
      <c r="D60" s="60">
        <v>2450</v>
      </c>
      <c r="E60" s="72">
        <v>150</v>
      </c>
      <c r="F60" s="298">
        <v>0.3</v>
      </c>
      <c r="G60" s="298"/>
      <c r="H60" s="298"/>
      <c r="I60" s="69"/>
      <c r="J60" s="69"/>
      <c r="K60" s="3"/>
      <c r="L60" s="11"/>
      <c r="M60" s="11"/>
      <c r="N60" s="11"/>
      <c r="O60" s="116"/>
    </row>
    <row r="61" spans="1:15" ht="9.75" customHeight="1">
      <c r="A61" s="6"/>
      <c r="B61" s="158"/>
      <c r="C61" s="65">
        <v>2450</v>
      </c>
      <c r="D61" s="60">
        <v>2650</v>
      </c>
      <c r="E61" s="72">
        <v>150</v>
      </c>
      <c r="F61" s="298">
        <v>0.5</v>
      </c>
      <c r="G61" s="298"/>
      <c r="H61" s="298"/>
      <c r="I61" s="69"/>
      <c r="J61" s="69"/>
      <c r="K61" s="3"/>
      <c r="L61" s="11"/>
      <c r="M61" s="11"/>
      <c r="N61" s="11"/>
      <c r="O61" s="116"/>
    </row>
    <row r="62" spans="1:15" ht="9.75" customHeight="1" thickBot="1">
      <c r="A62" s="6"/>
      <c r="B62" s="158"/>
      <c r="C62" s="67">
        <v>2650</v>
      </c>
      <c r="D62" s="56">
        <v>2970</v>
      </c>
      <c r="E62" s="85">
        <v>150</v>
      </c>
      <c r="F62" s="221">
        <v>1</v>
      </c>
      <c r="G62" s="221"/>
      <c r="H62" s="221"/>
      <c r="I62" s="69"/>
      <c r="J62" s="69"/>
      <c r="K62" s="3"/>
      <c r="L62" s="11"/>
      <c r="M62" s="11"/>
      <c r="N62" s="11"/>
      <c r="O62" s="116"/>
    </row>
    <row r="63" spans="1:15" ht="9.75" customHeight="1" thickBot="1">
      <c r="A63" s="18"/>
      <c r="B63" s="292" t="s">
        <v>19</v>
      </c>
      <c r="C63" s="275"/>
      <c r="D63" s="275"/>
      <c r="E63" s="275"/>
      <c r="F63" s="275"/>
      <c r="G63" s="275"/>
      <c r="H63" s="276"/>
      <c r="I63" s="18"/>
      <c r="J63" s="15"/>
      <c r="K63" s="3"/>
      <c r="L63" s="11"/>
      <c r="M63" s="11"/>
      <c r="N63" s="11"/>
      <c r="O63" s="116"/>
    </row>
    <row r="64" spans="1:15" ht="9.75" customHeight="1">
      <c r="A64" s="18"/>
      <c r="B64" s="55" t="s">
        <v>81</v>
      </c>
      <c r="C64" s="19">
        <v>90</v>
      </c>
      <c r="D64" s="52">
        <v>200</v>
      </c>
      <c r="E64" s="20">
        <v>10</v>
      </c>
      <c r="F64" s="254" t="s">
        <v>108</v>
      </c>
      <c r="G64" s="254"/>
      <c r="H64" s="254"/>
      <c r="I64" s="14"/>
      <c r="J64" s="8"/>
      <c r="K64" s="3"/>
      <c r="L64" s="11"/>
      <c r="M64" s="11"/>
      <c r="N64" s="11"/>
      <c r="O64" s="116"/>
    </row>
    <row r="65" spans="1:15" ht="9.75" customHeight="1">
      <c r="A65" s="18"/>
      <c r="B65" s="250" t="s">
        <v>83</v>
      </c>
      <c r="C65" s="65">
        <v>2100</v>
      </c>
      <c r="D65" s="60">
        <v>2400</v>
      </c>
      <c r="E65" s="72" t="s">
        <v>147</v>
      </c>
      <c r="F65" s="298">
        <v>0.3</v>
      </c>
      <c r="G65" s="298"/>
      <c r="H65" s="298"/>
      <c r="I65" s="69"/>
      <c r="J65" s="69"/>
      <c r="K65" s="3"/>
      <c r="L65" s="11"/>
      <c r="M65" s="11"/>
      <c r="N65" s="11"/>
      <c r="O65" s="116"/>
    </row>
    <row r="66" spans="1:15" ht="9.75" customHeight="1">
      <c r="A66" s="18"/>
      <c r="B66" s="278"/>
      <c r="C66" s="65">
        <v>2400</v>
      </c>
      <c r="D66" s="60">
        <v>2600</v>
      </c>
      <c r="E66" s="72" t="s">
        <v>147</v>
      </c>
      <c r="F66" s="298">
        <v>0.5</v>
      </c>
      <c r="G66" s="298"/>
      <c r="H66" s="298"/>
      <c r="I66" s="69"/>
      <c r="J66" s="69"/>
      <c r="K66" s="3"/>
      <c r="L66" s="11"/>
      <c r="M66" s="11"/>
      <c r="N66" s="11"/>
      <c r="O66" s="116"/>
    </row>
    <row r="67" spans="1:15" ht="9.75" customHeight="1" thickBot="1">
      <c r="A67" s="18"/>
      <c r="B67" s="278"/>
      <c r="C67" s="67">
        <v>2600</v>
      </c>
      <c r="D67" s="56">
        <v>2970</v>
      </c>
      <c r="E67" s="85" t="s">
        <v>147</v>
      </c>
      <c r="F67" s="221">
        <v>1</v>
      </c>
      <c r="G67" s="221"/>
      <c r="H67" s="221"/>
      <c r="I67" s="69"/>
      <c r="J67" s="69"/>
      <c r="K67" s="3"/>
      <c r="L67" s="11"/>
      <c r="M67" s="11"/>
      <c r="N67" s="11"/>
      <c r="O67" s="116"/>
    </row>
    <row r="68" spans="1:15" ht="9.75" customHeight="1" thickBot="1">
      <c r="A68" s="18"/>
      <c r="B68" s="292" t="s">
        <v>5</v>
      </c>
      <c r="C68" s="275"/>
      <c r="D68" s="275"/>
      <c r="E68" s="275"/>
      <c r="F68" s="275"/>
      <c r="G68" s="275"/>
      <c r="H68" s="276"/>
      <c r="I68" s="18"/>
      <c r="J68" s="15"/>
      <c r="K68" s="3"/>
      <c r="L68" s="11"/>
      <c r="M68" s="11"/>
      <c r="N68" s="11"/>
      <c r="O68" s="116"/>
    </row>
    <row r="69" spans="1:15" ht="9.75" customHeight="1">
      <c r="A69" s="18"/>
      <c r="B69" s="278" t="s">
        <v>83</v>
      </c>
      <c r="C69" s="19">
        <v>400</v>
      </c>
      <c r="D69" s="52">
        <v>2300</v>
      </c>
      <c r="E69" s="20" t="s">
        <v>147</v>
      </c>
      <c r="F69" s="291">
        <v>0.3</v>
      </c>
      <c r="G69" s="291"/>
      <c r="H69" s="291"/>
      <c r="I69" s="69"/>
      <c r="J69" s="69"/>
      <c r="K69" s="3"/>
      <c r="L69" s="11"/>
      <c r="M69" s="11"/>
      <c r="N69" s="11"/>
      <c r="O69" s="116"/>
    </row>
    <row r="70" spans="1:15" ht="9.75" customHeight="1">
      <c r="A70" s="18"/>
      <c r="B70" s="278"/>
      <c r="C70" s="65">
        <v>2300</v>
      </c>
      <c r="D70" s="60">
        <v>2500</v>
      </c>
      <c r="E70" s="68" t="s">
        <v>147</v>
      </c>
      <c r="F70" s="298">
        <v>0.5</v>
      </c>
      <c r="G70" s="298"/>
      <c r="H70" s="298"/>
      <c r="I70" s="69"/>
      <c r="J70" s="69"/>
      <c r="K70" s="3"/>
      <c r="L70" s="11"/>
      <c r="M70" s="11"/>
      <c r="N70" s="11"/>
      <c r="O70" s="116"/>
    </row>
    <row r="71" spans="1:15" ht="9.75" customHeight="1" thickBot="1">
      <c r="A71" s="18"/>
      <c r="B71" s="278"/>
      <c r="C71" s="67">
        <v>2500</v>
      </c>
      <c r="D71" s="56">
        <v>3000</v>
      </c>
      <c r="E71" s="50" t="s">
        <v>147</v>
      </c>
      <c r="F71" s="221">
        <v>1</v>
      </c>
      <c r="G71" s="221"/>
      <c r="H71" s="221"/>
      <c r="I71" s="69"/>
      <c r="J71" s="69"/>
      <c r="K71" s="3"/>
      <c r="L71" s="11"/>
      <c r="M71" s="11"/>
      <c r="N71" s="11"/>
      <c r="O71" s="116"/>
    </row>
    <row r="72" spans="1:15" ht="9.75" customHeight="1" thickBot="1">
      <c r="A72" s="18"/>
      <c r="B72" s="251" t="s">
        <v>191</v>
      </c>
      <c r="C72" s="252"/>
      <c r="D72" s="252"/>
      <c r="E72" s="252"/>
      <c r="F72" s="252"/>
      <c r="G72" s="252"/>
      <c r="H72" s="253"/>
      <c r="I72" s="18"/>
      <c r="J72" s="15"/>
      <c r="K72" s="3"/>
      <c r="L72" s="11"/>
      <c r="M72" s="11"/>
      <c r="N72" s="11"/>
      <c r="O72" s="116"/>
    </row>
    <row r="73" spans="1:15" ht="9.75" customHeight="1">
      <c r="A73" s="18"/>
      <c r="B73" s="55" t="s">
        <v>81</v>
      </c>
      <c r="C73" s="19">
        <v>60</v>
      </c>
      <c r="D73" s="52">
        <v>220</v>
      </c>
      <c r="E73" s="19">
        <v>10</v>
      </c>
      <c r="F73" s="254" t="s">
        <v>108</v>
      </c>
      <c r="G73" s="254"/>
      <c r="H73" s="254"/>
      <c r="I73" s="8"/>
      <c r="J73" s="8"/>
      <c r="K73" s="11"/>
      <c r="L73" s="11"/>
      <c r="M73" s="11"/>
      <c r="N73" s="11"/>
      <c r="O73" s="116"/>
    </row>
    <row r="74" spans="1:15" ht="9.75" customHeight="1">
      <c r="A74" s="2" t="s">
        <v>109</v>
      </c>
      <c r="B74" s="147" t="s">
        <v>126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16"/>
    </row>
    <row r="75" spans="1:15" ht="9.75" customHeight="1">
      <c r="A75" s="2"/>
      <c r="B75" s="58" t="s">
        <v>53</v>
      </c>
      <c r="C75" s="59" t="s">
        <v>118</v>
      </c>
      <c r="D75" s="144" t="s">
        <v>81</v>
      </c>
      <c r="E75" s="144"/>
      <c r="F75" s="150" t="s">
        <v>117</v>
      </c>
      <c r="G75" s="150"/>
      <c r="H75" s="14"/>
      <c r="I75" s="14"/>
      <c r="J75" s="14"/>
      <c r="K75" s="11"/>
      <c r="L75" s="11"/>
      <c r="M75" s="11"/>
      <c r="N75" s="11"/>
      <c r="O75" s="116"/>
    </row>
    <row r="76" spans="1:15" ht="9.75" customHeight="1">
      <c r="A76" s="2"/>
      <c r="B76" s="58" t="s">
        <v>115</v>
      </c>
      <c r="C76" s="17" t="s">
        <v>110</v>
      </c>
      <c r="D76" s="53">
        <v>80</v>
      </c>
      <c r="E76" s="10" t="s">
        <v>112</v>
      </c>
      <c r="F76" s="218">
        <v>1830</v>
      </c>
      <c r="G76" s="218"/>
      <c r="H76" s="74" t="s">
        <v>113</v>
      </c>
      <c r="I76" s="8"/>
      <c r="J76" s="8"/>
      <c r="K76" s="11"/>
      <c r="L76" s="11"/>
      <c r="M76" s="11"/>
      <c r="N76" s="11"/>
      <c r="O76" s="116"/>
    </row>
    <row r="77" spans="1:15" ht="9.75" customHeight="1">
      <c r="A77" s="2"/>
      <c r="B77" s="117" t="s">
        <v>116</v>
      </c>
      <c r="C77" s="17" t="s">
        <v>269</v>
      </c>
      <c r="D77" s="118">
        <v>100</v>
      </c>
      <c r="E77" s="119" t="s">
        <v>112</v>
      </c>
      <c r="F77" s="151" t="s">
        <v>111</v>
      </c>
      <c r="G77" s="151"/>
      <c r="H77" s="74" t="s">
        <v>113</v>
      </c>
      <c r="I77" s="8"/>
      <c r="J77" s="8"/>
      <c r="K77" s="11"/>
      <c r="L77" s="11"/>
      <c r="M77" s="11"/>
      <c r="N77" s="11"/>
      <c r="O77" s="116"/>
    </row>
    <row r="78" spans="1:15" ht="9.75" customHeight="1">
      <c r="A78" s="2"/>
      <c r="B78" s="17"/>
      <c r="C78" s="75" t="s">
        <v>111</v>
      </c>
      <c r="D78" s="11" t="s">
        <v>114</v>
      </c>
      <c r="E78" s="3" t="s">
        <v>235</v>
      </c>
      <c r="F78" s="11" t="s">
        <v>114</v>
      </c>
      <c r="G78" s="76">
        <f>100*1830/80</f>
        <v>2287.5</v>
      </c>
      <c r="H78" s="77" t="s">
        <v>113</v>
      </c>
      <c r="I78" s="11"/>
      <c r="J78" s="11"/>
      <c r="K78" s="76"/>
      <c r="L78" s="11"/>
      <c r="M78" s="11"/>
      <c r="N78" s="11"/>
      <c r="O78" s="116"/>
    </row>
    <row r="79" spans="1:15" ht="9.75" customHeight="1">
      <c r="A79" s="2"/>
      <c r="B79" s="78" t="s">
        <v>49</v>
      </c>
      <c r="C79" s="54">
        <v>0.3</v>
      </c>
      <c r="D79" s="11" t="s">
        <v>114</v>
      </c>
      <c r="E79" s="3" t="s">
        <v>236</v>
      </c>
      <c r="F79" s="11" t="s">
        <v>114</v>
      </c>
      <c r="G79" s="76">
        <f>2075*0.3</f>
        <v>622.5</v>
      </c>
      <c r="H79" s="77" t="s">
        <v>113</v>
      </c>
      <c r="I79" s="11"/>
      <c r="J79" s="11"/>
      <c r="K79" s="76"/>
      <c r="L79" s="11"/>
      <c r="M79" s="11"/>
      <c r="N79" s="11"/>
      <c r="O79" s="116"/>
    </row>
    <row r="80" spans="1:15" ht="9.75" customHeight="1">
      <c r="A80" s="2"/>
      <c r="B80" s="78" t="s">
        <v>192</v>
      </c>
      <c r="C80" s="79" t="s">
        <v>198</v>
      </c>
      <c r="D80" s="11" t="s">
        <v>114</v>
      </c>
      <c r="E80" s="3" t="s">
        <v>237</v>
      </c>
      <c r="F80" s="11" t="s">
        <v>114</v>
      </c>
      <c r="G80" s="76">
        <f>G78+G79</f>
        <v>2910</v>
      </c>
      <c r="H80" s="77" t="s">
        <v>113</v>
      </c>
      <c r="I80" s="11"/>
      <c r="J80" s="11"/>
      <c r="K80" s="76"/>
      <c r="L80" s="11"/>
      <c r="M80" s="11"/>
      <c r="N80" s="11"/>
      <c r="O80" s="116"/>
    </row>
    <row r="81" spans="1:15" ht="9.75" customHeight="1">
      <c r="A81" s="2"/>
      <c r="B81" s="147" t="s">
        <v>232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16"/>
    </row>
    <row r="82" spans="1:15" ht="13.5" thickBot="1">
      <c r="A82" s="18">
        <v>4</v>
      </c>
      <c r="B82" s="143" t="s">
        <v>121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8"/>
    </row>
    <row r="83" spans="1:15" ht="10.5" customHeight="1">
      <c r="A83" s="18"/>
      <c r="B83" s="159" t="s">
        <v>125</v>
      </c>
      <c r="C83" s="160"/>
      <c r="D83" s="102" t="s">
        <v>312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333"/>
    </row>
    <row r="84" spans="1:15" ht="10.5" customHeight="1">
      <c r="A84" s="18"/>
      <c r="B84" s="161"/>
      <c r="C84" s="162"/>
      <c r="D84" s="311" t="s">
        <v>47</v>
      </c>
      <c r="E84" s="312"/>
      <c r="F84" s="312"/>
      <c r="G84" s="313"/>
      <c r="H84" s="60" t="s">
        <v>124</v>
      </c>
      <c r="I84" s="317" t="s">
        <v>194</v>
      </c>
      <c r="J84" s="312"/>
      <c r="K84" s="312"/>
      <c r="L84" s="313"/>
      <c r="M84" s="318" t="s">
        <v>266</v>
      </c>
      <c r="N84" s="319"/>
      <c r="O84" s="297"/>
    </row>
    <row r="85" spans="1:16" ht="42.75" customHeight="1" thickBot="1">
      <c r="A85" s="18"/>
      <c r="B85" s="141"/>
      <c r="C85" s="142"/>
      <c r="D85" s="107"/>
      <c r="E85" s="124"/>
      <c r="F85" s="124"/>
      <c r="G85" s="124"/>
      <c r="H85" s="124" t="s">
        <v>223</v>
      </c>
      <c r="I85" s="300" t="s">
        <v>106</v>
      </c>
      <c r="J85" s="301"/>
      <c r="K85" s="300" t="s">
        <v>107</v>
      </c>
      <c r="L85" s="301"/>
      <c r="M85" s="300" t="s">
        <v>303</v>
      </c>
      <c r="N85" s="301"/>
      <c r="O85" s="172" t="s">
        <v>301</v>
      </c>
      <c r="P85" s="130"/>
    </row>
    <row r="86" spans="1:15" ht="40.5" customHeight="1">
      <c r="A86" s="18"/>
      <c r="B86" s="111" t="s">
        <v>42</v>
      </c>
      <c r="C86" s="126" t="s">
        <v>28</v>
      </c>
      <c r="D86" s="308" t="s">
        <v>225</v>
      </c>
      <c r="E86" s="309"/>
      <c r="F86" s="309"/>
      <c r="G86" s="310"/>
      <c r="H86" s="123" t="s">
        <v>66</v>
      </c>
      <c r="I86" s="302" t="s">
        <v>67</v>
      </c>
      <c r="J86" s="302"/>
      <c r="K86" s="302" t="s">
        <v>67</v>
      </c>
      <c r="L86" s="302"/>
      <c r="M86" s="302" t="s">
        <v>67</v>
      </c>
      <c r="N86" s="302"/>
      <c r="O86" s="123" t="s">
        <v>67</v>
      </c>
    </row>
    <row r="87" spans="1:15" ht="19.5" customHeight="1">
      <c r="A87" s="18"/>
      <c r="B87" s="112"/>
      <c r="C87" s="127" t="s">
        <v>184</v>
      </c>
      <c r="D87" s="314" t="s">
        <v>224</v>
      </c>
      <c r="E87" s="315"/>
      <c r="F87" s="315"/>
      <c r="G87" s="316"/>
      <c r="H87" s="70" t="s">
        <v>65</v>
      </c>
      <c r="I87" s="299" t="s">
        <v>65</v>
      </c>
      <c r="J87" s="299"/>
      <c r="K87" s="299" t="s">
        <v>65</v>
      </c>
      <c r="L87" s="299"/>
      <c r="M87" s="299" t="s">
        <v>67</v>
      </c>
      <c r="N87" s="299"/>
      <c r="O87" s="123" t="s">
        <v>67</v>
      </c>
    </row>
    <row r="88" spans="1:15" ht="30" customHeight="1">
      <c r="A88" s="18"/>
      <c r="B88" s="128" t="s">
        <v>169</v>
      </c>
      <c r="C88" s="90" t="s">
        <v>28</v>
      </c>
      <c r="D88" s="314" t="s">
        <v>226</v>
      </c>
      <c r="E88" s="315"/>
      <c r="F88" s="315"/>
      <c r="G88" s="316"/>
      <c r="H88" s="70" t="s">
        <v>66</v>
      </c>
      <c r="I88" s="299" t="s">
        <v>67</v>
      </c>
      <c r="J88" s="299"/>
      <c r="K88" s="299" t="s">
        <v>67</v>
      </c>
      <c r="L88" s="299"/>
      <c r="M88" s="299" t="s">
        <v>67</v>
      </c>
      <c r="N88" s="299"/>
      <c r="O88" s="123" t="s">
        <v>67</v>
      </c>
    </row>
    <row r="89" spans="1:15" ht="12.75" customHeight="1">
      <c r="A89" s="18"/>
      <c r="B89" s="105" t="s">
        <v>2</v>
      </c>
      <c r="C89" s="90" t="s">
        <v>193</v>
      </c>
      <c r="D89" s="314" t="s">
        <v>45</v>
      </c>
      <c r="E89" s="315"/>
      <c r="F89" s="315"/>
      <c r="G89" s="316"/>
      <c r="H89" s="70" t="s">
        <v>66</v>
      </c>
      <c r="I89" s="299" t="s">
        <v>65</v>
      </c>
      <c r="J89" s="299"/>
      <c r="K89" s="299" t="s">
        <v>65</v>
      </c>
      <c r="L89" s="299"/>
      <c r="M89" s="222" t="s">
        <v>65</v>
      </c>
      <c r="N89" s="222"/>
      <c r="O89" s="70" t="s">
        <v>65</v>
      </c>
    </row>
    <row r="90" spans="1:15" ht="35.25" customHeight="1">
      <c r="A90" s="18"/>
      <c r="B90" s="128" t="s">
        <v>168</v>
      </c>
      <c r="C90" s="127" t="s">
        <v>199</v>
      </c>
      <c r="D90" s="314" t="s">
        <v>227</v>
      </c>
      <c r="E90" s="315"/>
      <c r="F90" s="315"/>
      <c r="G90" s="316"/>
      <c r="H90" s="70" t="s">
        <v>66</v>
      </c>
      <c r="I90" s="299" t="s">
        <v>67</v>
      </c>
      <c r="J90" s="299"/>
      <c r="K90" s="299" t="s">
        <v>65</v>
      </c>
      <c r="L90" s="299"/>
      <c r="M90" s="299" t="s">
        <v>67</v>
      </c>
      <c r="N90" s="299"/>
      <c r="O90" s="123" t="s">
        <v>67</v>
      </c>
    </row>
    <row r="91" spans="1:15" ht="33.75" customHeight="1">
      <c r="A91" s="18"/>
      <c r="B91" s="128" t="s">
        <v>296</v>
      </c>
      <c r="C91" s="127" t="s">
        <v>28</v>
      </c>
      <c r="D91" s="314" t="s">
        <v>265</v>
      </c>
      <c r="E91" s="315"/>
      <c r="F91" s="315"/>
      <c r="G91" s="316"/>
      <c r="H91" s="70" t="s">
        <v>65</v>
      </c>
      <c r="I91" s="299" t="s">
        <v>65</v>
      </c>
      <c r="J91" s="299"/>
      <c r="K91" s="299" t="s">
        <v>65</v>
      </c>
      <c r="L91" s="299"/>
      <c r="M91" s="298">
        <v>0</v>
      </c>
      <c r="N91" s="298"/>
      <c r="O91" s="70" t="s">
        <v>304</v>
      </c>
    </row>
    <row r="92" spans="1:15" ht="22.5" customHeight="1">
      <c r="A92" s="18"/>
      <c r="B92" s="105" t="s">
        <v>44</v>
      </c>
      <c r="C92" s="90" t="s">
        <v>28</v>
      </c>
      <c r="D92" s="305" t="s">
        <v>226</v>
      </c>
      <c r="E92" s="306"/>
      <c r="F92" s="306"/>
      <c r="G92" s="307"/>
      <c r="H92" s="70" t="s">
        <v>253</v>
      </c>
      <c r="I92" s="303" t="s">
        <v>254</v>
      </c>
      <c r="J92" s="304"/>
      <c r="K92" s="303" t="s">
        <v>67</v>
      </c>
      <c r="L92" s="304"/>
      <c r="M92" s="299" t="s">
        <v>67</v>
      </c>
      <c r="N92" s="299"/>
      <c r="O92" s="123" t="s">
        <v>67</v>
      </c>
    </row>
    <row r="93" spans="1:15" ht="23.25" customHeight="1" thickBot="1">
      <c r="A93" s="18"/>
      <c r="B93" s="129" t="s">
        <v>10</v>
      </c>
      <c r="C93" s="125" t="s">
        <v>28</v>
      </c>
      <c r="D93" s="308"/>
      <c r="E93" s="309"/>
      <c r="F93" s="309"/>
      <c r="G93" s="310"/>
      <c r="H93" s="70" t="s">
        <v>253</v>
      </c>
      <c r="I93" s="303" t="s">
        <v>254</v>
      </c>
      <c r="J93" s="304"/>
      <c r="K93" s="303" t="s">
        <v>67</v>
      </c>
      <c r="L93" s="304"/>
      <c r="M93" s="299" t="s">
        <v>67</v>
      </c>
      <c r="N93" s="299"/>
      <c r="O93" s="123" t="s">
        <v>67</v>
      </c>
    </row>
    <row r="94" spans="1:15" ht="9.75" customHeight="1">
      <c r="A94" s="18"/>
      <c r="B94" s="147" t="s">
        <v>212</v>
      </c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8"/>
    </row>
    <row r="95" spans="1:15" ht="9.75" customHeight="1">
      <c r="A95" s="18"/>
      <c r="B95" s="58" t="s">
        <v>302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8"/>
    </row>
    <row r="96" spans="1:15" ht="12.75">
      <c r="A96" s="18">
        <v>5</v>
      </c>
      <c r="B96" s="143" t="s">
        <v>175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8"/>
    </row>
    <row r="97" spans="1:15" ht="9.75" customHeight="1">
      <c r="A97" s="18"/>
      <c r="B97" s="14" t="s">
        <v>197</v>
      </c>
      <c r="C97" s="14" t="s">
        <v>213</v>
      </c>
      <c r="D97" s="277" t="s">
        <v>91</v>
      </c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16"/>
    </row>
    <row r="98" spans="1:15" ht="9.75" customHeight="1">
      <c r="A98" s="18"/>
      <c r="B98" s="14" t="s">
        <v>0</v>
      </c>
      <c r="C98" s="14" t="s">
        <v>213</v>
      </c>
      <c r="D98" s="277" t="s">
        <v>87</v>
      </c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16"/>
    </row>
    <row r="99" spans="1:15" ht="9.75" customHeight="1">
      <c r="A99" s="18"/>
      <c r="B99" s="14" t="s">
        <v>86</v>
      </c>
      <c r="C99" s="14" t="s">
        <v>213</v>
      </c>
      <c r="D99" s="277" t="s">
        <v>88</v>
      </c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16"/>
    </row>
    <row r="100" spans="1:15" ht="9.75" customHeight="1">
      <c r="A100" s="18"/>
      <c r="B100" s="14" t="s">
        <v>1</v>
      </c>
      <c r="C100" s="14" t="s">
        <v>213</v>
      </c>
      <c r="D100" s="277" t="s">
        <v>89</v>
      </c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16"/>
    </row>
    <row r="101" spans="1:15" ht="9.75" customHeight="1">
      <c r="A101" s="18"/>
      <c r="B101" s="80" t="s">
        <v>132</v>
      </c>
      <c r="C101" s="14" t="s">
        <v>213</v>
      </c>
      <c r="D101" s="277" t="s">
        <v>214</v>
      </c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16"/>
    </row>
    <row r="102" spans="1:15" ht="9.75" customHeight="1">
      <c r="A102" s="18"/>
      <c r="B102" s="14" t="s">
        <v>170</v>
      </c>
      <c r="C102" s="14" t="s">
        <v>213</v>
      </c>
      <c r="D102" s="277" t="s">
        <v>172</v>
      </c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16"/>
    </row>
    <row r="103" spans="1:15" ht="9.75" customHeight="1">
      <c r="A103" s="18"/>
      <c r="B103" s="14" t="s">
        <v>171</v>
      </c>
      <c r="C103" s="14" t="s">
        <v>213</v>
      </c>
      <c r="D103" s="277" t="s">
        <v>173</v>
      </c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16"/>
    </row>
    <row r="104" spans="1:15" ht="9.75" customHeight="1">
      <c r="A104" s="18"/>
      <c r="B104" s="14" t="s">
        <v>41</v>
      </c>
      <c r="C104" s="14" t="s">
        <v>213</v>
      </c>
      <c r="D104" s="277" t="s">
        <v>93</v>
      </c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16"/>
    </row>
    <row r="105" spans="1:15" ht="9.75" customHeight="1">
      <c r="A105" s="18"/>
      <c r="B105" s="14" t="s">
        <v>7</v>
      </c>
      <c r="C105" s="14" t="s">
        <v>213</v>
      </c>
      <c r="D105" s="277" t="s">
        <v>94</v>
      </c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16"/>
    </row>
    <row r="106" spans="1:15" ht="9.75" customHeight="1">
      <c r="A106" s="18"/>
      <c r="B106" s="14" t="s">
        <v>86</v>
      </c>
      <c r="C106" s="14" t="s">
        <v>213</v>
      </c>
      <c r="D106" s="277" t="s">
        <v>174</v>
      </c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16"/>
    </row>
    <row r="107" spans="1:15" ht="13.5" thickBot="1">
      <c r="A107" s="18">
        <v>6</v>
      </c>
      <c r="B107" s="143" t="s">
        <v>122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8"/>
    </row>
    <row r="108" spans="1:15" ht="10.5" customHeight="1" thickBot="1">
      <c r="A108" s="18"/>
      <c r="B108" s="138" t="s">
        <v>215</v>
      </c>
      <c r="C108" s="139"/>
      <c r="D108" s="152" t="s">
        <v>54</v>
      </c>
      <c r="E108" s="153"/>
      <c r="F108" s="153"/>
      <c r="G108" s="153"/>
      <c r="H108" s="153"/>
      <c r="I108" s="153" t="s">
        <v>68</v>
      </c>
      <c r="J108" s="139"/>
      <c r="K108" s="14"/>
      <c r="L108" s="14"/>
      <c r="M108" s="14"/>
      <c r="N108" s="14"/>
      <c r="O108" s="14"/>
    </row>
    <row r="109" spans="1:15" ht="9.75" customHeight="1">
      <c r="A109" s="18"/>
      <c r="B109" s="140" t="s">
        <v>73</v>
      </c>
      <c r="C109" s="122" t="s">
        <v>73</v>
      </c>
      <c r="D109" s="154" t="s">
        <v>55</v>
      </c>
      <c r="E109" s="133"/>
      <c r="F109" s="133"/>
      <c r="G109" s="133"/>
      <c r="H109" s="133"/>
      <c r="I109" s="254">
        <v>4</v>
      </c>
      <c r="J109" s="254"/>
      <c r="K109" s="8"/>
      <c r="L109" s="8"/>
      <c r="M109" s="8"/>
      <c r="N109" s="8"/>
      <c r="O109" s="14"/>
    </row>
    <row r="110" spans="1:15" ht="9.75" customHeight="1">
      <c r="A110" s="18"/>
      <c r="B110" s="136"/>
      <c r="C110" s="120" t="s">
        <v>92</v>
      </c>
      <c r="D110" s="134" t="s">
        <v>57</v>
      </c>
      <c r="E110" s="135"/>
      <c r="F110" s="135"/>
      <c r="G110" s="135"/>
      <c r="H110" s="135"/>
      <c r="I110" s="222">
        <v>4</v>
      </c>
      <c r="J110" s="222"/>
      <c r="K110" s="8"/>
      <c r="L110" s="8"/>
      <c r="M110" s="8"/>
      <c r="N110" s="8"/>
      <c r="O110" s="14"/>
    </row>
    <row r="111" spans="1:15" ht="9.75" customHeight="1">
      <c r="A111" s="18"/>
      <c r="B111" s="136"/>
      <c r="C111" s="120">
        <v>2</v>
      </c>
      <c r="D111" s="134" t="s">
        <v>62</v>
      </c>
      <c r="E111" s="135"/>
      <c r="F111" s="135"/>
      <c r="G111" s="135"/>
      <c r="H111" s="135"/>
      <c r="I111" s="222">
        <v>4</v>
      </c>
      <c r="J111" s="222"/>
      <c r="K111" s="8"/>
      <c r="L111" s="8"/>
      <c r="M111" s="8"/>
      <c r="N111" s="8"/>
      <c r="O111" s="14"/>
    </row>
    <row r="112" spans="1:15" ht="9.75" customHeight="1">
      <c r="A112" s="18"/>
      <c r="B112" s="136"/>
      <c r="C112" s="120">
        <v>3</v>
      </c>
      <c r="D112" s="134" t="s">
        <v>56</v>
      </c>
      <c r="E112" s="135"/>
      <c r="F112" s="135"/>
      <c r="G112" s="135"/>
      <c r="H112" s="135"/>
      <c r="I112" s="222">
        <v>4</v>
      </c>
      <c r="J112" s="222"/>
      <c r="K112" s="8"/>
      <c r="L112" s="8"/>
      <c r="M112" s="8"/>
      <c r="N112" s="8"/>
      <c r="O112" s="14"/>
    </row>
    <row r="113" spans="1:15" ht="9.75" customHeight="1">
      <c r="A113" s="18"/>
      <c r="B113" s="136"/>
      <c r="C113" s="120">
        <v>7</v>
      </c>
      <c r="D113" s="134" t="s">
        <v>58</v>
      </c>
      <c r="E113" s="135"/>
      <c r="F113" s="135"/>
      <c r="G113" s="135"/>
      <c r="H113" s="135"/>
      <c r="I113" s="222">
        <v>5</v>
      </c>
      <c r="J113" s="222"/>
      <c r="K113" s="8"/>
      <c r="L113" s="8"/>
      <c r="M113" s="8"/>
      <c r="N113" s="8"/>
      <c r="O113" s="14"/>
    </row>
    <row r="114" spans="1:15" ht="9.75" customHeight="1">
      <c r="A114" s="18"/>
      <c r="B114" s="136"/>
      <c r="C114" s="120" t="s">
        <v>59</v>
      </c>
      <c r="D114" s="134" t="s">
        <v>63</v>
      </c>
      <c r="E114" s="135"/>
      <c r="F114" s="135"/>
      <c r="G114" s="135"/>
      <c r="H114" s="135"/>
      <c r="I114" s="222">
        <v>5</v>
      </c>
      <c r="J114" s="222"/>
      <c r="K114" s="8"/>
      <c r="L114" s="8"/>
      <c r="M114" s="8"/>
      <c r="N114" s="8"/>
      <c r="O114" s="14"/>
    </row>
    <row r="115" spans="1:15" ht="9.75" customHeight="1">
      <c r="A115" s="18"/>
      <c r="B115" s="136"/>
      <c r="C115" s="120" t="s">
        <v>8</v>
      </c>
      <c r="D115" s="134" t="s">
        <v>69</v>
      </c>
      <c r="E115" s="135"/>
      <c r="F115" s="135"/>
      <c r="G115" s="135"/>
      <c r="H115" s="135"/>
      <c r="I115" s="222">
        <v>4</v>
      </c>
      <c r="J115" s="222"/>
      <c r="K115" s="8"/>
      <c r="L115" s="8"/>
      <c r="M115" s="8"/>
      <c r="N115" s="8"/>
      <c r="O115" s="14"/>
    </row>
    <row r="116" spans="1:15" ht="9.75" customHeight="1">
      <c r="A116" s="18"/>
      <c r="B116" s="136"/>
      <c r="C116" s="120" t="s">
        <v>9</v>
      </c>
      <c r="D116" s="134" t="s">
        <v>70</v>
      </c>
      <c r="E116" s="135"/>
      <c r="F116" s="135"/>
      <c r="G116" s="135"/>
      <c r="H116" s="135"/>
      <c r="I116" s="222">
        <v>4</v>
      </c>
      <c r="J116" s="222"/>
      <c r="K116" s="8"/>
      <c r="L116" s="8"/>
      <c r="M116" s="8"/>
      <c r="N116" s="8"/>
      <c r="O116" s="14"/>
    </row>
    <row r="117" spans="1:15" ht="9.75" customHeight="1">
      <c r="A117" s="18"/>
      <c r="B117" s="136" t="s">
        <v>60</v>
      </c>
      <c r="C117" s="120" t="s">
        <v>60</v>
      </c>
      <c r="D117" s="134" t="s">
        <v>61</v>
      </c>
      <c r="E117" s="135"/>
      <c r="F117" s="135"/>
      <c r="G117" s="135"/>
      <c r="H117" s="135"/>
      <c r="I117" s="222">
        <v>4</v>
      </c>
      <c r="J117" s="222"/>
      <c r="K117" s="8"/>
      <c r="L117" s="8"/>
      <c r="M117" s="8"/>
      <c r="N117" s="8"/>
      <c r="O117" s="14"/>
    </row>
    <row r="118" spans="1:15" ht="9.75" customHeight="1">
      <c r="A118" s="18"/>
      <c r="B118" s="136"/>
      <c r="C118" s="120" t="s">
        <v>92</v>
      </c>
      <c r="D118" s="134" t="s">
        <v>64</v>
      </c>
      <c r="E118" s="135"/>
      <c r="F118" s="135"/>
      <c r="G118" s="135"/>
      <c r="H118" s="135"/>
      <c r="I118" s="222">
        <v>4</v>
      </c>
      <c r="J118" s="222"/>
      <c r="K118" s="8"/>
      <c r="L118" s="8"/>
      <c r="M118" s="8"/>
      <c r="N118" s="8"/>
      <c r="O118" s="14"/>
    </row>
    <row r="119" spans="1:15" ht="9.75" customHeight="1">
      <c r="A119" s="18"/>
      <c r="B119" s="136"/>
      <c r="C119" s="120">
        <v>2</v>
      </c>
      <c r="D119" s="134" t="s">
        <v>71</v>
      </c>
      <c r="E119" s="135"/>
      <c r="F119" s="135"/>
      <c r="G119" s="135"/>
      <c r="H119" s="135"/>
      <c r="I119" s="222">
        <v>4</v>
      </c>
      <c r="J119" s="222"/>
      <c r="K119" s="8"/>
      <c r="L119" s="8"/>
      <c r="M119" s="8"/>
      <c r="N119" s="8"/>
      <c r="O119" s="14"/>
    </row>
    <row r="120" spans="1:15" ht="9.75" customHeight="1">
      <c r="A120" s="18"/>
      <c r="B120" s="136"/>
      <c r="C120" s="120">
        <v>3</v>
      </c>
      <c r="D120" s="134" t="s">
        <v>72</v>
      </c>
      <c r="E120" s="135"/>
      <c r="F120" s="135"/>
      <c r="G120" s="135"/>
      <c r="H120" s="135"/>
      <c r="I120" s="222">
        <v>4</v>
      </c>
      <c r="J120" s="222"/>
      <c r="K120" s="8"/>
      <c r="L120" s="8"/>
      <c r="M120" s="8"/>
      <c r="N120" s="8"/>
      <c r="O120" s="14"/>
    </row>
    <row r="121" spans="1:15" ht="9.75" customHeight="1">
      <c r="A121" s="18"/>
      <c r="B121" s="136"/>
      <c r="C121" s="120">
        <v>7</v>
      </c>
      <c r="D121" s="134" t="s">
        <v>74</v>
      </c>
      <c r="E121" s="135"/>
      <c r="F121" s="135"/>
      <c r="G121" s="135"/>
      <c r="H121" s="135"/>
      <c r="I121" s="222">
        <v>5</v>
      </c>
      <c r="J121" s="222"/>
      <c r="K121" s="8"/>
      <c r="L121" s="8"/>
      <c r="M121" s="8"/>
      <c r="N121" s="8"/>
      <c r="O121" s="14"/>
    </row>
    <row r="122" spans="1:15" ht="9.75" customHeight="1" thickBot="1">
      <c r="A122" s="18"/>
      <c r="B122" s="137"/>
      <c r="C122" s="121" t="s">
        <v>59</v>
      </c>
      <c r="D122" s="134" t="s">
        <v>75</v>
      </c>
      <c r="E122" s="135"/>
      <c r="F122" s="135"/>
      <c r="G122" s="135"/>
      <c r="H122" s="135"/>
      <c r="I122" s="222">
        <v>5</v>
      </c>
      <c r="J122" s="222"/>
      <c r="K122" s="8"/>
      <c r="L122" s="8"/>
      <c r="M122" s="8"/>
      <c r="N122" s="8"/>
      <c r="O122" s="14"/>
    </row>
    <row r="123" spans="1:15" ht="12.75">
      <c r="A123" s="18">
        <v>7</v>
      </c>
      <c r="B123" s="110" t="s">
        <v>201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4"/>
    </row>
    <row r="124" spans="1:15" ht="9.75" customHeight="1">
      <c r="A124" s="18"/>
      <c r="B124" s="8" t="s">
        <v>28</v>
      </c>
      <c r="C124" s="14" t="s">
        <v>65</v>
      </c>
      <c r="D124" s="277" t="s">
        <v>148</v>
      </c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8"/>
    </row>
    <row r="125" spans="1:15" ht="9.75" customHeight="1">
      <c r="A125" s="18"/>
      <c r="B125" s="8" t="s">
        <v>95</v>
      </c>
      <c r="C125" s="14" t="s">
        <v>65</v>
      </c>
      <c r="D125" s="277" t="s">
        <v>200</v>
      </c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8"/>
    </row>
    <row r="126" spans="1:15" ht="9.75" customHeight="1">
      <c r="A126" s="18"/>
      <c r="B126" s="8" t="s">
        <v>202</v>
      </c>
      <c r="C126" s="14" t="s">
        <v>65</v>
      </c>
      <c r="D126" s="277" t="s">
        <v>300</v>
      </c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8"/>
    </row>
    <row r="127" spans="1:15" ht="9.75" customHeight="1">
      <c r="A127" s="18"/>
      <c r="B127" s="8" t="s">
        <v>222</v>
      </c>
      <c r="C127" s="14" t="s">
        <v>65</v>
      </c>
      <c r="D127" s="87" t="s">
        <v>298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"/>
    </row>
    <row r="128" spans="1:15" ht="9.75" customHeight="1">
      <c r="A128" s="18"/>
      <c r="B128" s="8" t="s">
        <v>222</v>
      </c>
      <c r="C128" s="14" t="s">
        <v>65</v>
      </c>
      <c r="D128" s="87" t="s">
        <v>230</v>
      </c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"/>
    </row>
    <row r="129" spans="1:15" ht="9.75" customHeight="1">
      <c r="A129" s="18"/>
      <c r="B129" s="8" t="s">
        <v>295</v>
      </c>
      <c r="C129" s="14" t="s">
        <v>65</v>
      </c>
      <c r="D129" s="87" t="s">
        <v>299</v>
      </c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"/>
    </row>
    <row r="130" spans="1:15" ht="9.75" customHeight="1">
      <c r="A130" s="18"/>
      <c r="B130" s="8" t="s">
        <v>203</v>
      </c>
      <c r="C130" s="14" t="s">
        <v>65</v>
      </c>
      <c r="D130" s="277" t="s">
        <v>96</v>
      </c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8"/>
    </row>
    <row r="131" spans="1:15" ht="9.75" customHeight="1">
      <c r="A131" s="18"/>
      <c r="B131" s="8" t="s">
        <v>155</v>
      </c>
      <c r="C131" s="14" t="s">
        <v>65</v>
      </c>
      <c r="D131" s="277" t="s">
        <v>181</v>
      </c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8"/>
    </row>
    <row r="132" spans="1:15" ht="9.75" customHeight="1">
      <c r="A132" s="18"/>
      <c r="B132" s="8" t="s">
        <v>17</v>
      </c>
      <c r="C132" s="14" t="s">
        <v>65</v>
      </c>
      <c r="D132" s="277" t="s">
        <v>97</v>
      </c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8"/>
    </row>
    <row r="133" spans="1:15" ht="9.75" customHeight="1">
      <c r="A133" s="18"/>
      <c r="B133" s="8" t="s">
        <v>204</v>
      </c>
      <c r="C133" s="14" t="s">
        <v>65</v>
      </c>
      <c r="D133" s="277" t="s">
        <v>98</v>
      </c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8"/>
    </row>
    <row r="134" spans="1:15" ht="9.75" customHeight="1">
      <c r="A134" s="18"/>
      <c r="B134" s="8" t="s">
        <v>182</v>
      </c>
      <c r="C134" s="14" t="s">
        <v>65</v>
      </c>
      <c r="D134" s="277" t="s">
        <v>183</v>
      </c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8"/>
    </row>
    <row r="135" spans="1:15" ht="9.75" customHeight="1">
      <c r="A135" s="18"/>
      <c r="B135" s="8" t="s">
        <v>246</v>
      </c>
      <c r="C135" s="14" t="s">
        <v>65</v>
      </c>
      <c r="D135" s="277" t="s">
        <v>247</v>
      </c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8"/>
    </row>
    <row r="136" spans="1:15" ht="9.75" customHeight="1">
      <c r="A136" s="18"/>
      <c r="B136" s="8" t="s">
        <v>149</v>
      </c>
      <c r="C136" s="14" t="s">
        <v>65</v>
      </c>
      <c r="D136" s="109" t="s">
        <v>185</v>
      </c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8"/>
    </row>
    <row r="137" spans="1:15" ht="9.75" customHeight="1">
      <c r="A137" s="18"/>
      <c r="B137" s="8" t="s">
        <v>219</v>
      </c>
      <c r="C137" s="14" t="s">
        <v>65</v>
      </c>
      <c r="D137" s="109" t="s">
        <v>231</v>
      </c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8"/>
    </row>
    <row r="138" spans="1:15" ht="9.75" customHeight="1">
      <c r="A138" s="18"/>
      <c r="B138" s="8" t="s">
        <v>139</v>
      </c>
      <c r="C138" s="14" t="s">
        <v>65</v>
      </c>
      <c r="D138" s="109" t="s">
        <v>205</v>
      </c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8"/>
    </row>
    <row r="139" spans="1:15" ht="9.75" customHeight="1">
      <c r="A139" s="18"/>
      <c r="B139" s="8"/>
      <c r="C139" s="8"/>
      <c r="D139" s="93" t="s">
        <v>145</v>
      </c>
      <c r="E139" s="146" t="s">
        <v>207</v>
      </c>
      <c r="F139" s="146"/>
      <c r="G139" s="146"/>
      <c r="H139" s="146"/>
      <c r="I139" s="146"/>
      <c r="J139" s="146"/>
      <c r="K139" s="146"/>
      <c r="L139" s="146"/>
      <c r="M139" s="146"/>
      <c r="N139" s="146"/>
      <c r="O139" s="8"/>
    </row>
    <row r="140" spans="1:15" ht="9.75" customHeight="1">
      <c r="A140" s="18"/>
      <c r="B140" s="8"/>
      <c r="C140" s="8"/>
      <c r="D140" s="285"/>
      <c r="E140" s="285" t="s">
        <v>146</v>
      </c>
      <c r="F140" s="285"/>
      <c r="G140" s="285"/>
      <c r="H140" s="285"/>
      <c r="I140" s="285"/>
      <c r="J140" s="285"/>
      <c r="K140" s="285"/>
      <c r="L140" s="285"/>
      <c r="M140" s="285"/>
      <c r="N140" s="285"/>
      <c r="O140" s="8"/>
    </row>
    <row r="141" spans="1:15" ht="21" customHeight="1">
      <c r="A141" s="18"/>
      <c r="B141" s="8"/>
      <c r="C141" s="8"/>
      <c r="D141" s="335" t="s">
        <v>294</v>
      </c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</row>
    <row r="142" spans="1:15" ht="9.75" customHeight="1">
      <c r="A142" s="18"/>
      <c r="B142" s="10" t="s">
        <v>206</v>
      </c>
      <c r="C142" s="14" t="s">
        <v>65</v>
      </c>
      <c r="D142" s="277" t="s">
        <v>105</v>
      </c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8"/>
    </row>
    <row r="143" spans="1:15" ht="9.75" customHeight="1">
      <c r="A143" s="18"/>
      <c r="B143" s="10"/>
      <c r="C143" s="14"/>
      <c r="D143" s="277" t="s">
        <v>297</v>
      </c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</row>
    <row r="144" spans="1:15" ht="9.75" customHeight="1">
      <c r="A144" s="18"/>
      <c r="B144" s="8" t="s">
        <v>157</v>
      </c>
      <c r="C144" s="14" t="s">
        <v>65</v>
      </c>
      <c r="D144" s="277" t="s">
        <v>105</v>
      </c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8"/>
    </row>
    <row r="145" spans="1:15" ht="9.75" customHeight="1">
      <c r="A145" s="18"/>
      <c r="B145" s="17"/>
      <c r="C145" s="8"/>
      <c r="D145" s="81" t="s">
        <v>145</v>
      </c>
      <c r="E145" s="58">
        <v>1.2</v>
      </c>
      <c r="F145" s="218"/>
      <c r="G145" s="218"/>
      <c r="H145" s="218"/>
      <c r="I145" s="218"/>
      <c r="J145" s="218"/>
      <c r="K145" s="218"/>
      <c r="L145" s="218"/>
      <c r="M145" s="218"/>
      <c r="N145" s="218"/>
      <c r="O145" s="8"/>
    </row>
    <row r="146" spans="1:15" ht="9.75" customHeight="1">
      <c r="A146" s="18"/>
      <c r="B146" s="17"/>
      <c r="C146" s="8"/>
      <c r="D146" s="58"/>
      <c r="E146" s="58" t="s">
        <v>208</v>
      </c>
      <c r="F146" s="146" t="s">
        <v>209</v>
      </c>
      <c r="G146" s="146"/>
      <c r="H146" s="146"/>
      <c r="I146" s="146"/>
      <c r="J146" s="146"/>
      <c r="K146" s="146"/>
      <c r="L146" s="146"/>
      <c r="M146" s="146"/>
      <c r="N146" s="146"/>
      <c r="O146" s="8"/>
    </row>
    <row r="147" spans="1:15" ht="9.75" customHeight="1">
      <c r="A147" s="18"/>
      <c r="B147" s="17"/>
      <c r="C147" s="8"/>
      <c r="D147" s="277" t="s">
        <v>297</v>
      </c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</row>
    <row r="148" spans="1:15" ht="9.75" customHeight="1">
      <c r="A148" s="18"/>
      <c r="B148" s="8" t="s">
        <v>5</v>
      </c>
      <c r="C148" s="14" t="s">
        <v>65</v>
      </c>
      <c r="D148" s="277" t="s">
        <v>100</v>
      </c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8"/>
    </row>
    <row r="149" spans="1:15" ht="9.75" customHeight="1">
      <c r="A149" s="18"/>
      <c r="B149" s="17"/>
      <c r="C149" s="8"/>
      <c r="D149" s="81" t="s">
        <v>145</v>
      </c>
      <c r="E149" s="58" t="s">
        <v>101</v>
      </c>
      <c r="F149" s="147" t="s">
        <v>216</v>
      </c>
      <c r="G149" s="147"/>
      <c r="H149" s="147"/>
      <c r="I149" s="147"/>
      <c r="J149" s="147"/>
      <c r="K149" s="147"/>
      <c r="L149" s="147"/>
      <c r="M149" s="147"/>
      <c r="N149" s="147"/>
      <c r="O149" s="8"/>
    </row>
    <row r="150" spans="1:15" ht="9.75" customHeight="1">
      <c r="A150" s="18"/>
      <c r="B150" s="17"/>
      <c r="C150" s="8"/>
      <c r="D150" s="58"/>
      <c r="E150" s="58" t="s">
        <v>102</v>
      </c>
      <c r="F150" s="147" t="s">
        <v>217</v>
      </c>
      <c r="G150" s="147"/>
      <c r="H150" s="147"/>
      <c r="I150" s="147"/>
      <c r="J150" s="147"/>
      <c r="K150" s="147"/>
      <c r="L150" s="147"/>
      <c r="M150" s="147"/>
      <c r="N150" s="147"/>
      <c r="O150" s="8"/>
    </row>
    <row r="151" spans="1:15" ht="9.75" customHeight="1">
      <c r="A151" s="18"/>
      <c r="B151" s="17"/>
      <c r="C151" s="8"/>
      <c r="D151" s="58"/>
      <c r="E151" s="58" t="s">
        <v>103</v>
      </c>
      <c r="F151" s="147"/>
      <c r="G151" s="147"/>
      <c r="H151" s="147"/>
      <c r="I151" s="147"/>
      <c r="J151" s="147"/>
      <c r="K151" s="147"/>
      <c r="L151" s="147"/>
      <c r="M151" s="147"/>
      <c r="N151" s="147"/>
      <c r="O151" s="8"/>
    </row>
    <row r="152" spans="1:15" ht="9.75" customHeight="1">
      <c r="A152" s="18"/>
      <c r="B152" s="17"/>
      <c r="C152" s="8"/>
      <c r="D152" s="58"/>
      <c r="E152" s="58" t="s">
        <v>104</v>
      </c>
      <c r="F152" s="108" t="s">
        <v>218</v>
      </c>
      <c r="G152" s="108"/>
      <c r="H152" s="108"/>
      <c r="I152" s="108"/>
      <c r="J152" s="108"/>
      <c r="K152" s="108"/>
      <c r="L152" s="108"/>
      <c r="M152" s="108"/>
      <c r="N152" s="108"/>
      <c r="O152" s="8"/>
    </row>
    <row r="153" spans="1:15" ht="9.75" customHeight="1">
      <c r="A153" s="18"/>
      <c r="B153" s="17"/>
      <c r="C153" s="8"/>
      <c r="D153" s="277" t="s">
        <v>297</v>
      </c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</row>
    <row r="154" spans="1:15" ht="9.75" customHeight="1">
      <c r="A154" s="18"/>
      <c r="B154" s="8" t="s">
        <v>19</v>
      </c>
      <c r="C154" s="14" t="s">
        <v>65</v>
      </c>
      <c r="D154" s="277" t="s">
        <v>99</v>
      </c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8"/>
    </row>
    <row r="155" spans="1:15" ht="9.75" customHeight="1">
      <c r="A155" s="18"/>
      <c r="B155" s="8"/>
      <c r="C155" s="14"/>
      <c r="D155" s="277" t="s">
        <v>297</v>
      </c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</row>
    <row r="156" spans="1:15" ht="9.75" customHeight="1">
      <c r="A156" s="18"/>
      <c r="B156" s="8" t="s">
        <v>37</v>
      </c>
      <c r="C156" s="14" t="s">
        <v>65</v>
      </c>
      <c r="D156" s="277" t="s">
        <v>210</v>
      </c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</row>
    <row r="157" spans="1:15" ht="9.75" customHeight="1">
      <c r="A157" s="18"/>
      <c r="B157" s="8"/>
      <c r="C157" s="14"/>
      <c r="D157" s="277" t="s">
        <v>297</v>
      </c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</row>
    <row r="158" spans="1:15" ht="9.75" customHeight="1" thickBot="1">
      <c r="A158" s="18"/>
      <c r="B158" s="8" t="s">
        <v>256</v>
      </c>
      <c r="C158" s="14" t="s">
        <v>65</v>
      </c>
      <c r="D158" s="87" t="s">
        <v>257</v>
      </c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"/>
    </row>
    <row r="159" spans="1:15" ht="9.75" customHeight="1">
      <c r="A159" s="18"/>
      <c r="B159" s="159" t="s">
        <v>125</v>
      </c>
      <c r="C159" s="113"/>
      <c r="D159" s="113"/>
      <c r="E159" s="113"/>
      <c r="F159" s="160"/>
      <c r="G159" s="102" t="s">
        <v>313</v>
      </c>
      <c r="H159" s="103"/>
      <c r="I159" s="103"/>
      <c r="J159" s="103"/>
      <c r="K159" s="103"/>
      <c r="L159" s="103"/>
      <c r="M159" s="104"/>
      <c r="N159" s="5"/>
      <c r="O159" s="5"/>
    </row>
    <row r="160" spans="1:15" ht="9.75" customHeight="1" thickBot="1">
      <c r="A160" s="18"/>
      <c r="B160" s="141"/>
      <c r="C160" s="114"/>
      <c r="D160" s="114"/>
      <c r="E160" s="114"/>
      <c r="F160" s="142"/>
      <c r="G160" s="301" t="s">
        <v>314</v>
      </c>
      <c r="H160" s="115"/>
      <c r="I160" s="115"/>
      <c r="J160" s="115" t="s">
        <v>267</v>
      </c>
      <c r="K160" s="115"/>
      <c r="L160" s="115"/>
      <c r="M160" s="334"/>
      <c r="N160" s="5"/>
      <c r="O160" s="5"/>
    </row>
    <row r="161" spans="1:15" ht="9.75" customHeight="1">
      <c r="A161" s="18"/>
      <c r="B161" s="322" t="s">
        <v>168</v>
      </c>
      <c r="C161" s="323"/>
      <c r="D161" s="323"/>
      <c r="E161" s="324" t="s">
        <v>199</v>
      </c>
      <c r="F161" s="325"/>
      <c r="G161" s="326" t="s">
        <v>65</v>
      </c>
      <c r="H161" s="324"/>
      <c r="I161" s="324"/>
      <c r="J161" s="302" t="s">
        <v>253</v>
      </c>
      <c r="K161" s="302"/>
      <c r="L161" s="302"/>
      <c r="M161" s="302"/>
      <c r="N161" s="80"/>
      <c r="O161" s="80"/>
    </row>
    <row r="162" spans="1:15" ht="9.75" customHeight="1">
      <c r="A162" s="18"/>
      <c r="B162" s="327" t="s">
        <v>296</v>
      </c>
      <c r="C162" s="328"/>
      <c r="D162" s="328"/>
      <c r="E162" s="329" t="s">
        <v>28</v>
      </c>
      <c r="F162" s="330"/>
      <c r="G162" s="313" t="s">
        <v>65</v>
      </c>
      <c r="H162" s="329"/>
      <c r="I162" s="329"/>
      <c r="J162" s="299" t="s">
        <v>65</v>
      </c>
      <c r="K162" s="299"/>
      <c r="L162" s="299"/>
      <c r="M162" s="299"/>
      <c r="N162" s="80"/>
      <c r="O162" s="80"/>
    </row>
    <row r="163" spans="1:15" ht="9.75" customHeight="1" thickBot="1">
      <c r="A163" s="18"/>
      <c r="B163" s="331" t="s">
        <v>10</v>
      </c>
      <c r="C163" s="332"/>
      <c r="D163" s="332"/>
      <c r="E163" s="114" t="s">
        <v>28</v>
      </c>
      <c r="F163" s="142"/>
      <c r="G163" s="313" t="s">
        <v>65</v>
      </c>
      <c r="H163" s="329"/>
      <c r="I163" s="329"/>
      <c r="J163" s="299" t="s">
        <v>253</v>
      </c>
      <c r="K163" s="299"/>
      <c r="L163" s="299"/>
      <c r="M163" s="299"/>
      <c r="N163" s="80"/>
      <c r="O163" s="80"/>
    </row>
    <row r="164" spans="1:15" ht="9.75" customHeight="1">
      <c r="A164" s="18"/>
      <c r="B164" s="8"/>
      <c r="C164" s="14"/>
      <c r="D164" s="99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"/>
    </row>
    <row r="165" spans="1:15" ht="10.5" customHeight="1">
      <c r="A165" s="18">
        <v>8</v>
      </c>
      <c r="B165" s="88" t="s">
        <v>117</v>
      </c>
      <c r="C165" s="14" t="s">
        <v>65</v>
      </c>
      <c r="D165" s="277" t="s">
        <v>233</v>
      </c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98"/>
    </row>
    <row r="166" spans="1:15" ht="9.75" customHeight="1">
      <c r="A166" s="18"/>
      <c r="B166" s="8" t="s">
        <v>26</v>
      </c>
      <c r="C166" s="14" t="s">
        <v>65</v>
      </c>
      <c r="D166" s="277" t="s">
        <v>90</v>
      </c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98"/>
    </row>
    <row r="167" spans="1:15" ht="9.75" customHeight="1">
      <c r="A167" s="18"/>
      <c r="B167" s="8" t="s">
        <v>178</v>
      </c>
      <c r="C167" s="14" t="s">
        <v>65</v>
      </c>
      <c r="D167" s="277" t="s">
        <v>179</v>
      </c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98"/>
    </row>
    <row r="168" spans="1:15" s="61" customFormat="1" ht="6.75" customHeigh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61" customFormat="1" ht="1.5" customHeight="1">
      <c r="A169" s="86"/>
      <c r="B169" s="45"/>
      <c r="C169" s="46"/>
      <c r="D169" s="37"/>
      <c r="E169" s="31"/>
      <c r="F169" s="47"/>
      <c r="G169" s="47"/>
      <c r="H169" s="37"/>
      <c r="I169" s="48"/>
      <c r="J169" s="48"/>
      <c r="K169" s="48"/>
      <c r="L169" s="48"/>
      <c r="M169" s="48"/>
      <c r="N169" s="48"/>
      <c r="O169" s="48"/>
    </row>
    <row r="170" spans="1:15" s="61" customFormat="1" ht="15">
      <c r="A170" s="149" t="s">
        <v>78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57"/>
    </row>
    <row r="171" spans="1:14" ht="12.7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</sheetData>
  <mergeCells count="236">
    <mergeCell ref="J163:M163"/>
    <mergeCell ref="I118:J118"/>
    <mergeCell ref="I119:J119"/>
    <mergeCell ref="I120:J120"/>
    <mergeCell ref="I121:J121"/>
    <mergeCell ref="D155:O155"/>
    <mergeCell ref="D157:O157"/>
    <mergeCell ref="D141:O141"/>
    <mergeCell ref="D143:O143"/>
    <mergeCell ref="D147:O147"/>
    <mergeCell ref="B163:D163"/>
    <mergeCell ref="E163:F163"/>
    <mergeCell ref="G163:I163"/>
    <mergeCell ref="D83:O83"/>
    <mergeCell ref="K90:L90"/>
    <mergeCell ref="I91:J91"/>
    <mergeCell ref="K91:L91"/>
    <mergeCell ref="I108:J108"/>
    <mergeCell ref="J160:M160"/>
    <mergeCell ref="J161:M161"/>
    <mergeCell ref="B162:D162"/>
    <mergeCell ref="E162:F162"/>
    <mergeCell ref="G162:I162"/>
    <mergeCell ref="I109:J109"/>
    <mergeCell ref="I110:J110"/>
    <mergeCell ref="I111:J111"/>
    <mergeCell ref="I112:J112"/>
    <mergeCell ref="J162:M162"/>
    <mergeCell ref="D153:O153"/>
    <mergeCell ref="B161:D161"/>
    <mergeCell ref="E161:F161"/>
    <mergeCell ref="G161:I161"/>
    <mergeCell ref="I113:J113"/>
    <mergeCell ref="I114:J114"/>
    <mergeCell ref="I115:J115"/>
    <mergeCell ref="I116:J116"/>
    <mergeCell ref="B159:F160"/>
    <mergeCell ref="G160:I160"/>
    <mergeCell ref="G159:M159"/>
    <mergeCell ref="A1:O1"/>
    <mergeCell ref="B2:O2"/>
    <mergeCell ref="B3:O3"/>
    <mergeCell ref="B4:O4"/>
    <mergeCell ref="B5:O5"/>
    <mergeCell ref="B6:O6"/>
    <mergeCell ref="B7:O7"/>
    <mergeCell ref="D165:N165"/>
    <mergeCell ref="D105:N105"/>
    <mergeCell ref="D106:N106"/>
    <mergeCell ref="D167:N167"/>
    <mergeCell ref="D166:N166"/>
    <mergeCell ref="D132:N132"/>
    <mergeCell ref="D133:N133"/>
    <mergeCell ref="D134:N134"/>
    <mergeCell ref="D137:N137"/>
    <mergeCell ref="D124:N124"/>
    <mergeCell ref="D97:N97"/>
    <mergeCell ref="D98:N98"/>
    <mergeCell ref="D99:N99"/>
    <mergeCell ref="M89:N89"/>
    <mergeCell ref="M90:N90"/>
    <mergeCell ref="D100:N100"/>
    <mergeCell ref="D101:N101"/>
    <mergeCell ref="D102:N102"/>
    <mergeCell ref="D103:N103"/>
    <mergeCell ref="D104:N104"/>
    <mergeCell ref="D154:N154"/>
    <mergeCell ref="F145:N145"/>
    <mergeCell ref="F146:N146"/>
    <mergeCell ref="D142:N142"/>
    <mergeCell ref="D144:N144"/>
    <mergeCell ref="D136:N136"/>
    <mergeCell ref="D138:N138"/>
    <mergeCell ref="B123:N123"/>
    <mergeCell ref="B108:C108"/>
    <mergeCell ref="B109:B116"/>
    <mergeCell ref="F152:N152"/>
    <mergeCell ref="F149:N149"/>
    <mergeCell ref="F150:N150"/>
    <mergeCell ref="F151:N151"/>
    <mergeCell ref="D148:N148"/>
    <mergeCell ref="E139:N139"/>
    <mergeCell ref="D131:N131"/>
    <mergeCell ref="D125:N125"/>
    <mergeCell ref="D126:N126"/>
    <mergeCell ref="D130:N130"/>
    <mergeCell ref="D120:H120"/>
    <mergeCell ref="D121:H121"/>
    <mergeCell ref="D122:H122"/>
    <mergeCell ref="I122:J122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B8:O8"/>
    <mergeCell ref="A170:N170"/>
    <mergeCell ref="I85:J85"/>
    <mergeCell ref="I86:J86"/>
    <mergeCell ref="I87:J87"/>
    <mergeCell ref="B96:N96"/>
    <mergeCell ref="B94:N94"/>
    <mergeCell ref="F73:H73"/>
    <mergeCell ref="F75:G75"/>
    <mergeCell ref="F76:G76"/>
    <mergeCell ref="A171:N171"/>
    <mergeCell ref="A168:O168"/>
    <mergeCell ref="D156:O156"/>
    <mergeCell ref="B81:N81"/>
    <mergeCell ref="D108:H108"/>
    <mergeCell ref="D109:H109"/>
    <mergeCell ref="D110:H110"/>
    <mergeCell ref="D111:H111"/>
    <mergeCell ref="B107:N107"/>
    <mergeCell ref="B117:B122"/>
    <mergeCell ref="M88:N88"/>
    <mergeCell ref="B72:H72"/>
    <mergeCell ref="F70:H70"/>
    <mergeCell ref="F71:H71"/>
    <mergeCell ref="B83:C85"/>
    <mergeCell ref="B82:N82"/>
    <mergeCell ref="D75:E75"/>
    <mergeCell ref="B74:N74"/>
    <mergeCell ref="F77:G77"/>
    <mergeCell ref="B86:B87"/>
    <mergeCell ref="F60:H60"/>
    <mergeCell ref="B68:H68"/>
    <mergeCell ref="B69:B71"/>
    <mergeCell ref="B59:E59"/>
    <mergeCell ref="B60:B62"/>
    <mergeCell ref="B65:B67"/>
    <mergeCell ref="F65:H65"/>
    <mergeCell ref="F66:H66"/>
    <mergeCell ref="F67:H67"/>
    <mergeCell ref="F59:H59"/>
    <mergeCell ref="F69:H69"/>
    <mergeCell ref="F61:H61"/>
    <mergeCell ref="F62:H62"/>
    <mergeCell ref="B63:H63"/>
    <mergeCell ref="F64:H64"/>
    <mergeCell ref="F58:H58"/>
    <mergeCell ref="F51:H51"/>
    <mergeCell ref="F52:H52"/>
    <mergeCell ref="F53:H53"/>
    <mergeCell ref="F54:H54"/>
    <mergeCell ref="B56:H56"/>
    <mergeCell ref="B57:B58"/>
    <mergeCell ref="C40:H40"/>
    <mergeCell ref="F48:H48"/>
    <mergeCell ref="B48:B50"/>
    <mergeCell ref="F49:H49"/>
    <mergeCell ref="F50:H50"/>
    <mergeCell ref="F43:H43"/>
    <mergeCell ref="F44:H44"/>
    <mergeCell ref="F45:H45"/>
    <mergeCell ref="F46:H46"/>
    <mergeCell ref="F36:H36"/>
    <mergeCell ref="B36:B39"/>
    <mergeCell ref="F37:H37"/>
    <mergeCell ref="F38:H38"/>
    <mergeCell ref="F39:H39"/>
    <mergeCell ref="F23:H23"/>
    <mergeCell ref="F24:H24"/>
    <mergeCell ref="F25:H25"/>
    <mergeCell ref="F34:H34"/>
    <mergeCell ref="C32:H32"/>
    <mergeCell ref="B33:H33"/>
    <mergeCell ref="F29:H29"/>
    <mergeCell ref="F30:H30"/>
    <mergeCell ref="B34:B35"/>
    <mergeCell ref="F35:H35"/>
    <mergeCell ref="I117:J117"/>
    <mergeCell ref="B43:B46"/>
    <mergeCell ref="B47:H47"/>
    <mergeCell ref="D88:G88"/>
    <mergeCell ref="D89:G89"/>
    <mergeCell ref="D90:G90"/>
    <mergeCell ref="D91:G91"/>
    <mergeCell ref="B51:B54"/>
    <mergeCell ref="B55:H55"/>
    <mergeCell ref="F57:H57"/>
    <mergeCell ref="F13:H13"/>
    <mergeCell ref="F14:H14"/>
    <mergeCell ref="F15:H15"/>
    <mergeCell ref="F16:H16"/>
    <mergeCell ref="F17:H17"/>
    <mergeCell ref="F18:H18"/>
    <mergeCell ref="F31:H31"/>
    <mergeCell ref="B19:H19"/>
    <mergeCell ref="F28:H28"/>
    <mergeCell ref="B13:B17"/>
    <mergeCell ref="B18:E18"/>
    <mergeCell ref="F21:H21"/>
    <mergeCell ref="F22:H22"/>
    <mergeCell ref="F27:H27"/>
    <mergeCell ref="B9:B10"/>
    <mergeCell ref="F9:H10"/>
    <mergeCell ref="E9:E10"/>
    <mergeCell ref="C9:D9"/>
    <mergeCell ref="F12:H12"/>
    <mergeCell ref="B11:H11"/>
    <mergeCell ref="B26:H26"/>
    <mergeCell ref="D135:N135"/>
    <mergeCell ref="B20:B21"/>
    <mergeCell ref="B22:B25"/>
    <mergeCell ref="B41:H41"/>
    <mergeCell ref="F42:H42"/>
    <mergeCell ref="B28:B31"/>
    <mergeCell ref="F20:H20"/>
    <mergeCell ref="D84:G84"/>
    <mergeCell ref="D86:G86"/>
    <mergeCell ref="D87:G87"/>
    <mergeCell ref="M85:N85"/>
    <mergeCell ref="M86:N86"/>
    <mergeCell ref="M87:N87"/>
    <mergeCell ref="I84:L84"/>
    <mergeCell ref="M84:O84"/>
    <mergeCell ref="D92:G93"/>
    <mergeCell ref="I88:J88"/>
    <mergeCell ref="I89:J89"/>
    <mergeCell ref="I90:J90"/>
    <mergeCell ref="I92:J92"/>
    <mergeCell ref="I93:J93"/>
    <mergeCell ref="M91:N91"/>
    <mergeCell ref="M92:N92"/>
    <mergeCell ref="M93:N93"/>
    <mergeCell ref="K85:L85"/>
    <mergeCell ref="K86:L86"/>
    <mergeCell ref="K87:L87"/>
    <mergeCell ref="K88:L88"/>
    <mergeCell ref="K89:L89"/>
    <mergeCell ref="K92:L92"/>
    <mergeCell ref="K93:L93"/>
  </mergeCells>
  <printOptions/>
  <pageMargins left="0.36" right="0.2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 август 2015</oddHeader>
    <oddFooter>&amp;C&amp;"Times New Roman,обычный"&amp;8стр. &amp;P из &amp;N -х стр.</oddFooter>
  </headerFooter>
  <ignoredErrors>
    <ignoredError sqref="H86:I86 H88:H90 H92:H93 I88 I90 I92:I93 K92:K93 K88 K86 M86:M88 M90 M92:M93 O90:O93 O86:O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Q60"/>
  <sheetViews>
    <sheetView tabSelected="1" view="pageBreakPreview" zoomScaleSheetLayoutView="100" workbookViewId="0" topLeftCell="A1">
      <selection activeCell="R13" sqref="R13"/>
    </sheetView>
  </sheetViews>
  <sheetFormatPr defaultColWidth="9.140625" defaultRowHeight="12.75"/>
  <cols>
    <col min="1" max="1" width="3.57421875" style="288" customWidth="1"/>
    <col min="2" max="2" width="6.28125" style="288" customWidth="1"/>
    <col min="3" max="3" width="9.8515625" style="288" customWidth="1"/>
    <col min="4" max="5" width="8.8515625" style="288" customWidth="1"/>
    <col min="6" max="6" width="7.7109375" style="288" customWidth="1"/>
    <col min="7" max="7" width="8.8515625" style="288" customWidth="1"/>
    <col min="8" max="8" width="4.57421875" style="288" customWidth="1"/>
    <col min="9" max="9" width="2.140625" style="288" customWidth="1"/>
    <col min="10" max="10" width="4.8515625" style="288" customWidth="1"/>
    <col min="11" max="11" width="1.28515625" style="288" customWidth="1"/>
    <col min="12" max="12" width="5.421875" style="288" customWidth="1"/>
    <col min="13" max="13" width="2.140625" style="288" customWidth="1"/>
    <col min="14" max="16384" width="8.8515625" style="288" customWidth="1"/>
  </cols>
  <sheetData>
    <row r="1" spans="1:15" ht="12">
      <c r="A1" s="348" t="s">
        <v>255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ht="12">
      <c r="A2" s="296" t="s">
        <v>309</v>
      </c>
      <c r="B2" s="290"/>
      <c r="C2" s="349" t="s">
        <v>296</v>
      </c>
      <c r="D2" s="349"/>
      <c r="E2" s="349"/>
      <c r="F2" s="349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12">
      <c r="A3" s="296" t="s">
        <v>310</v>
      </c>
      <c r="B3" s="290"/>
      <c r="C3" s="349" t="s">
        <v>321</v>
      </c>
      <c r="D3" s="349"/>
      <c r="E3" s="349" t="s">
        <v>322</v>
      </c>
      <c r="F3" s="34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2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7" ht="12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Q5" s="287"/>
    </row>
    <row r="6" spans="1:15" ht="1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15" ht="12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1:15" ht="12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15" ht="12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</row>
    <row r="10" spans="1:15" ht="12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</row>
    <row r="11" spans="1:15" ht="12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</row>
    <row r="12" spans="1:15" ht="12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</row>
    <row r="13" spans="1:15" ht="12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</row>
    <row r="14" spans="1:15" ht="12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</row>
    <row r="15" spans="1:15" ht="12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</row>
    <row r="16" spans="1:15" ht="12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</row>
    <row r="17" spans="1:15" ht="12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</row>
    <row r="18" spans="1:15" ht="12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</row>
    <row r="19" spans="1:15" ht="12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</row>
    <row r="20" spans="1:15" ht="12">
      <c r="A20" s="296" t="s">
        <v>284</v>
      </c>
      <c r="B20" s="289"/>
      <c r="C20" s="289" t="s">
        <v>319</v>
      </c>
      <c r="D20" s="290" t="s">
        <v>65</v>
      </c>
      <c r="E20" s="289" t="s">
        <v>320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</row>
    <row r="21" spans="1:15" ht="12">
      <c r="A21" s="296" t="s">
        <v>285</v>
      </c>
      <c r="B21" s="289"/>
      <c r="C21" s="289" t="s">
        <v>249</v>
      </c>
      <c r="D21" s="290" t="s">
        <v>65</v>
      </c>
      <c r="E21" s="289" t="s">
        <v>148</v>
      </c>
      <c r="F21" s="289"/>
      <c r="G21" s="289"/>
      <c r="H21" s="289"/>
      <c r="I21" s="289"/>
      <c r="J21" s="289"/>
      <c r="K21" s="289"/>
      <c r="L21" s="289"/>
      <c r="M21" s="289"/>
      <c r="N21" s="289"/>
      <c r="O21" s="289"/>
    </row>
    <row r="22" spans="1:15" ht="12">
      <c r="A22" s="289"/>
      <c r="B22" s="289"/>
      <c r="C22" s="289" t="s">
        <v>250</v>
      </c>
      <c r="D22" s="290" t="s">
        <v>65</v>
      </c>
      <c r="E22" s="289" t="s">
        <v>318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</row>
    <row r="23" spans="1:15" ht="12">
      <c r="A23" s="296" t="s">
        <v>286</v>
      </c>
      <c r="B23" s="289"/>
      <c r="C23" s="289" t="s">
        <v>268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</row>
    <row r="24" spans="1:15" ht="12">
      <c r="A24" s="289"/>
      <c r="B24" s="289"/>
      <c r="C24" s="289" t="s">
        <v>251</v>
      </c>
      <c r="D24" s="290" t="s">
        <v>65</v>
      </c>
      <c r="E24" s="289" t="s">
        <v>293</v>
      </c>
      <c r="F24" s="289"/>
      <c r="G24" s="289"/>
      <c r="H24" s="289"/>
      <c r="I24" s="289"/>
      <c r="J24" s="289"/>
      <c r="K24" s="289"/>
      <c r="L24" s="289"/>
      <c r="M24" s="289"/>
      <c r="N24" s="289"/>
      <c r="O24" s="289"/>
    </row>
    <row r="25" spans="1:15" ht="12" thickBot="1">
      <c r="A25" s="394" t="s">
        <v>121</v>
      </c>
      <c r="B25" s="394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</row>
    <row r="26" spans="1:15" s="106" customFormat="1" ht="9.75">
      <c r="A26" s="350" t="s">
        <v>125</v>
      </c>
      <c r="B26" s="351"/>
      <c r="C26" s="351"/>
      <c r="D26" s="352"/>
      <c r="E26" s="358" t="s">
        <v>312</v>
      </c>
      <c r="F26" s="358"/>
      <c r="G26" s="358"/>
      <c r="H26" s="358"/>
      <c r="I26" s="358"/>
      <c r="J26" s="358"/>
      <c r="K26" s="358"/>
      <c r="L26" s="358"/>
      <c r="M26" s="358"/>
      <c r="N26" s="358"/>
      <c r="O26" s="359"/>
    </row>
    <row r="27" spans="1:15" s="106" customFormat="1" ht="9.75">
      <c r="A27" s="353"/>
      <c r="B27" s="218"/>
      <c r="C27" s="218"/>
      <c r="D27" s="354"/>
      <c r="E27" s="360" t="s">
        <v>323</v>
      </c>
      <c r="F27" s="360"/>
      <c r="G27" s="360"/>
      <c r="H27" s="361"/>
      <c r="I27" s="367" t="s">
        <v>194</v>
      </c>
      <c r="J27" s="367"/>
      <c r="K27" s="367"/>
      <c r="L27" s="367"/>
      <c r="M27" s="367"/>
      <c r="N27" s="258" t="s">
        <v>303</v>
      </c>
      <c r="O27" s="260"/>
    </row>
    <row r="28" spans="1:15" s="106" customFormat="1" ht="10.5" thickBot="1">
      <c r="A28" s="355"/>
      <c r="B28" s="356"/>
      <c r="C28" s="356"/>
      <c r="D28" s="357"/>
      <c r="E28" s="362"/>
      <c r="F28" s="362"/>
      <c r="G28" s="362"/>
      <c r="H28" s="363"/>
      <c r="I28" s="324" t="s">
        <v>301</v>
      </c>
      <c r="J28" s="324"/>
      <c r="K28" s="324"/>
      <c r="L28" s="324"/>
      <c r="M28" s="324"/>
      <c r="N28" s="371"/>
      <c r="O28" s="372"/>
    </row>
    <row r="29" spans="1:15" ht="39" customHeight="1">
      <c r="A29" s="364" t="s">
        <v>296</v>
      </c>
      <c r="B29" s="365"/>
      <c r="C29" s="365"/>
      <c r="D29" s="293" t="s">
        <v>28</v>
      </c>
      <c r="E29" s="365" t="s">
        <v>265</v>
      </c>
      <c r="F29" s="365"/>
      <c r="G29" s="365"/>
      <c r="H29" s="366"/>
      <c r="I29" s="340" t="s">
        <v>324</v>
      </c>
      <c r="J29" s="340"/>
      <c r="K29" s="340"/>
      <c r="L29" s="340"/>
      <c r="M29" s="340"/>
      <c r="N29" s="370" t="s">
        <v>65</v>
      </c>
      <c r="O29" s="370"/>
    </row>
    <row r="30" spans="1:15" ht="12" thickBot="1">
      <c r="A30" s="336" t="s">
        <v>245</v>
      </c>
      <c r="B30" s="337"/>
      <c r="C30" s="337"/>
      <c r="D30" s="294" t="s">
        <v>28</v>
      </c>
      <c r="E30" s="338"/>
      <c r="F30" s="338"/>
      <c r="G30" s="338"/>
      <c r="H30" s="339"/>
      <c r="I30" s="340" t="s">
        <v>67</v>
      </c>
      <c r="J30" s="340"/>
      <c r="K30" s="340"/>
      <c r="L30" s="340"/>
      <c r="M30" s="340"/>
      <c r="N30" s="340" t="s">
        <v>67</v>
      </c>
      <c r="O30" s="340"/>
    </row>
    <row r="31" spans="1:15" ht="12" thickBot="1">
      <c r="A31" s="373" t="s">
        <v>317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289"/>
    </row>
    <row r="32" spans="1:15" ht="32.25" customHeight="1" thickBot="1">
      <c r="A32" s="374" t="s">
        <v>53</v>
      </c>
      <c r="B32" s="375"/>
      <c r="C32" s="376"/>
      <c r="D32" s="286" t="s">
        <v>281</v>
      </c>
      <c r="E32" s="377" t="s">
        <v>325</v>
      </c>
      <c r="F32" s="377"/>
      <c r="G32" s="377" t="s">
        <v>270</v>
      </c>
      <c r="H32" s="377"/>
      <c r="I32" s="377"/>
      <c r="J32" s="377"/>
      <c r="K32" s="378" t="s">
        <v>282</v>
      </c>
      <c r="L32" s="375"/>
      <c r="M32" s="375"/>
      <c r="N32" s="375"/>
      <c r="O32" s="376"/>
    </row>
    <row r="33" spans="1:15" ht="12">
      <c r="A33" s="379" t="s">
        <v>258</v>
      </c>
      <c r="B33" s="380"/>
      <c r="C33" s="381"/>
      <c r="D33" s="95" t="s">
        <v>252</v>
      </c>
      <c r="E33" s="324" t="s">
        <v>271</v>
      </c>
      <c r="F33" s="324"/>
      <c r="G33" s="323" t="s">
        <v>272</v>
      </c>
      <c r="H33" s="323"/>
      <c r="I33" s="323"/>
      <c r="J33" s="323"/>
      <c r="K33" s="323" t="s">
        <v>273</v>
      </c>
      <c r="L33" s="323"/>
      <c r="M33" s="323"/>
      <c r="N33" s="323"/>
      <c r="O33" s="323"/>
    </row>
    <row r="34" spans="1:15" ht="12">
      <c r="A34" s="364" t="s">
        <v>259</v>
      </c>
      <c r="B34" s="365"/>
      <c r="C34" s="382"/>
      <c r="D34" s="96" t="s">
        <v>252</v>
      </c>
      <c r="E34" s="329" t="s">
        <v>271</v>
      </c>
      <c r="F34" s="329"/>
      <c r="G34" s="328" t="s">
        <v>272</v>
      </c>
      <c r="H34" s="328"/>
      <c r="I34" s="328"/>
      <c r="J34" s="328"/>
      <c r="K34" s="328" t="s">
        <v>274</v>
      </c>
      <c r="L34" s="328"/>
      <c r="M34" s="328"/>
      <c r="N34" s="328"/>
      <c r="O34" s="328"/>
    </row>
    <row r="35" spans="1:15" ht="12">
      <c r="A35" s="364" t="s">
        <v>260</v>
      </c>
      <c r="B35" s="365"/>
      <c r="C35" s="382"/>
      <c r="D35" s="96" t="s">
        <v>252</v>
      </c>
      <c r="E35" s="329" t="s">
        <v>271</v>
      </c>
      <c r="F35" s="329"/>
      <c r="G35" s="328" t="s">
        <v>272</v>
      </c>
      <c r="H35" s="328"/>
      <c r="I35" s="328"/>
      <c r="J35" s="328"/>
      <c r="K35" s="328" t="s">
        <v>275</v>
      </c>
      <c r="L35" s="328"/>
      <c r="M35" s="328"/>
      <c r="N35" s="328"/>
      <c r="O35" s="328"/>
    </row>
    <row r="36" spans="1:15" ht="12">
      <c r="A36" s="364" t="s">
        <v>261</v>
      </c>
      <c r="B36" s="365"/>
      <c r="C36" s="382"/>
      <c r="D36" s="96" t="s">
        <v>252</v>
      </c>
      <c r="E36" s="329" t="s">
        <v>276</v>
      </c>
      <c r="F36" s="329"/>
      <c r="G36" s="328" t="s">
        <v>272</v>
      </c>
      <c r="H36" s="328"/>
      <c r="I36" s="328"/>
      <c r="J36" s="328"/>
      <c r="K36" s="328" t="s">
        <v>277</v>
      </c>
      <c r="L36" s="328"/>
      <c r="M36" s="328"/>
      <c r="N36" s="328"/>
      <c r="O36" s="328"/>
    </row>
    <row r="37" spans="1:15" ht="12">
      <c r="A37" s="364" t="s">
        <v>262</v>
      </c>
      <c r="B37" s="365"/>
      <c r="C37" s="382"/>
      <c r="D37" s="96" t="s">
        <v>252</v>
      </c>
      <c r="E37" s="329" t="s">
        <v>276</v>
      </c>
      <c r="F37" s="329"/>
      <c r="G37" s="328" t="s">
        <v>272</v>
      </c>
      <c r="H37" s="328"/>
      <c r="I37" s="328"/>
      <c r="J37" s="328"/>
      <c r="K37" s="328" t="s">
        <v>278</v>
      </c>
      <c r="L37" s="328"/>
      <c r="M37" s="328"/>
      <c r="N37" s="328"/>
      <c r="O37" s="328"/>
    </row>
    <row r="38" spans="1:15" ht="12">
      <c r="A38" s="364" t="s">
        <v>263</v>
      </c>
      <c r="B38" s="365"/>
      <c r="C38" s="382"/>
      <c r="D38" s="96" t="s">
        <v>252</v>
      </c>
      <c r="E38" s="329" t="s">
        <v>276</v>
      </c>
      <c r="F38" s="329"/>
      <c r="G38" s="328" t="s">
        <v>272</v>
      </c>
      <c r="H38" s="328"/>
      <c r="I38" s="328"/>
      <c r="J38" s="328"/>
      <c r="K38" s="328" t="s">
        <v>279</v>
      </c>
      <c r="L38" s="328"/>
      <c r="M38" s="328"/>
      <c r="N38" s="328"/>
      <c r="O38" s="328"/>
    </row>
    <row r="39" spans="1:15" ht="12" thickBot="1">
      <c r="A39" s="383" t="s">
        <v>264</v>
      </c>
      <c r="B39" s="384"/>
      <c r="C39" s="385"/>
      <c r="D39" s="96" t="s">
        <v>252</v>
      </c>
      <c r="E39" s="329" t="s">
        <v>276</v>
      </c>
      <c r="F39" s="329"/>
      <c r="G39" s="328" t="s">
        <v>272</v>
      </c>
      <c r="H39" s="328"/>
      <c r="I39" s="328"/>
      <c r="J39" s="328"/>
      <c r="K39" s="328" t="s">
        <v>280</v>
      </c>
      <c r="L39" s="328"/>
      <c r="M39" s="328"/>
      <c r="N39" s="328"/>
      <c r="O39" s="328"/>
    </row>
    <row r="40" spans="1:15" ht="12">
      <c r="A40" s="368" t="s">
        <v>283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</row>
    <row r="41" spans="1:15" ht="66" customHeight="1">
      <c r="A41" s="369" t="s">
        <v>316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</row>
    <row r="42" spans="1:15" ht="31.5" customHeight="1">
      <c r="A42" s="369" t="s">
        <v>315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</row>
    <row r="43" spans="1:15" ht="12">
      <c r="A43" s="296" t="s">
        <v>122</v>
      </c>
      <c r="B43" s="289"/>
      <c r="C43" s="289" t="s">
        <v>287</v>
      </c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</row>
    <row r="44" spans="1:15" ht="12">
      <c r="A44" s="296" t="s">
        <v>288</v>
      </c>
      <c r="B44" s="289"/>
      <c r="C44" s="289" t="s">
        <v>326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</row>
    <row r="45" spans="1:15" ht="12">
      <c r="A45" s="296" t="s">
        <v>290</v>
      </c>
      <c r="B45" s="289"/>
      <c r="C45" s="289"/>
      <c r="D45" s="289" t="s">
        <v>154</v>
      </c>
      <c r="E45" s="289" t="s">
        <v>28</v>
      </c>
      <c r="F45" s="289"/>
      <c r="G45" s="289"/>
      <c r="H45" s="289"/>
      <c r="I45" s="289"/>
      <c r="J45" s="289"/>
      <c r="K45" s="289"/>
      <c r="L45" s="289"/>
      <c r="M45" s="289"/>
      <c r="N45" s="289"/>
      <c r="O45" s="289"/>
    </row>
    <row r="46" spans="1:15" ht="12">
      <c r="A46" s="289"/>
      <c r="B46" s="289"/>
      <c r="C46" s="289"/>
      <c r="D46" s="289" t="s">
        <v>3</v>
      </c>
      <c r="E46" s="289" t="s">
        <v>28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</row>
    <row r="47" spans="1:15" ht="12">
      <c r="A47" s="289"/>
      <c r="B47" s="289"/>
      <c r="C47" s="289"/>
      <c r="D47" s="289" t="s">
        <v>4</v>
      </c>
      <c r="E47" s="289" t="s">
        <v>28</v>
      </c>
      <c r="F47" s="289"/>
      <c r="G47" s="289"/>
      <c r="H47" s="289"/>
      <c r="I47" s="289"/>
      <c r="J47" s="289"/>
      <c r="K47" s="289"/>
      <c r="L47" s="289"/>
      <c r="M47" s="289"/>
      <c r="N47" s="289"/>
      <c r="O47" s="289"/>
    </row>
    <row r="48" spans="1:15" ht="12">
      <c r="A48" s="289"/>
      <c r="B48" s="289"/>
      <c r="C48" s="289"/>
      <c r="D48" s="289" t="s">
        <v>292</v>
      </c>
      <c r="E48" s="289" t="s">
        <v>28</v>
      </c>
      <c r="F48" s="289"/>
      <c r="G48" s="289"/>
      <c r="H48" s="289"/>
      <c r="I48" s="289"/>
      <c r="J48" s="289"/>
      <c r="K48" s="289"/>
      <c r="L48" s="289"/>
      <c r="M48" s="289"/>
      <c r="N48" s="289"/>
      <c r="O48" s="289"/>
    </row>
    <row r="49" spans="1:15" ht="12">
      <c r="A49" s="289"/>
      <c r="B49" s="289"/>
      <c r="C49" s="289"/>
      <c r="D49" s="289" t="s">
        <v>155</v>
      </c>
      <c r="E49" s="289" t="s">
        <v>28</v>
      </c>
      <c r="F49" s="289"/>
      <c r="G49" s="289"/>
      <c r="H49" s="289"/>
      <c r="I49" s="289"/>
      <c r="J49" s="289"/>
      <c r="K49" s="289"/>
      <c r="L49" s="289"/>
      <c r="M49" s="289"/>
      <c r="N49" s="289"/>
      <c r="O49" s="289"/>
    </row>
    <row r="50" spans="1:15" ht="12">
      <c r="A50" s="289"/>
      <c r="B50" s="289"/>
      <c r="C50" s="289"/>
      <c r="D50" s="289" t="s">
        <v>17</v>
      </c>
      <c r="E50" s="289" t="s">
        <v>28</v>
      </c>
      <c r="F50" s="289"/>
      <c r="G50" s="289"/>
      <c r="H50" s="289"/>
      <c r="I50" s="289"/>
      <c r="J50" s="289"/>
      <c r="K50" s="289"/>
      <c r="L50" s="289"/>
      <c r="M50" s="289"/>
      <c r="N50" s="289"/>
      <c r="O50" s="289"/>
    </row>
    <row r="51" spans="1:15" ht="12">
      <c r="A51" s="289"/>
      <c r="B51" s="289"/>
      <c r="C51" s="289"/>
      <c r="D51" s="289" t="s">
        <v>204</v>
      </c>
      <c r="E51" s="289" t="s">
        <v>28</v>
      </c>
      <c r="F51" s="289"/>
      <c r="G51" s="289"/>
      <c r="H51" s="289"/>
      <c r="I51" s="289"/>
      <c r="J51" s="289"/>
      <c r="K51" s="289"/>
      <c r="L51" s="289"/>
      <c r="M51" s="289"/>
      <c r="N51" s="289"/>
      <c r="O51" s="289"/>
    </row>
    <row r="52" spans="1:15" ht="12" thickBot="1">
      <c r="A52" s="373" t="s">
        <v>311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295"/>
    </row>
    <row r="53" spans="1:15" s="106" customFormat="1" ht="9.75">
      <c r="A53" s="159" t="s">
        <v>125</v>
      </c>
      <c r="B53" s="113"/>
      <c r="C53" s="113"/>
      <c r="D53" s="113"/>
      <c r="E53" s="160"/>
      <c r="F53" s="341" t="s">
        <v>313</v>
      </c>
      <c r="G53" s="103"/>
      <c r="H53" s="103"/>
      <c r="I53" s="103"/>
      <c r="J53" s="103"/>
      <c r="K53" s="103"/>
      <c r="L53" s="103"/>
      <c r="M53" s="103"/>
      <c r="N53" s="103"/>
      <c r="O53" s="104"/>
    </row>
    <row r="54" spans="1:15" s="106" customFormat="1" ht="10.5" thickBot="1">
      <c r="A54" s="161"/>
      <c r="B54" s="222"/>
      <c r="C54" s="222"/>
      <c r="D54" s="222"/>
      <c r="E54" s="162"/>
      <c r="F54" s="343" t="s">
        <v>314</v>
      </c>
      <c r="G54" s="115"/>
      <c r="H54" s="115"/>
      <c r="I54" s="115"/>
      <c r="J54" s="115" t="s">
        <v>267</v>
      </c>
      <c r="K54" s="115"/>
      <c r="L54" s="115"/>
      <c r="M54" s="115"/>
      <c r="N54" s="115"/>
      <c r="O54" s="334"/>
    </row>
    <row r="55" spans="1:15" ht="12">
      <c r="A55" s="386" t="s">
        <v>296</v>
      </c>
      <c r="B55" s="387"/>
      <c r="C55" s="387"/>
      <c r="D55" s="347" t="s">
        <v>28</v>
      </c>
      <c r="E55" s="388"/>
      <c r="F55" s="344" t="s">
        <v>65</v>
      </c>
      <c r="G55" s="345"/>
      <c r="H55" s="345"/>
      <c r="I55" s="345"/>
      <c r="J55" s="342" t="s">
        <v>65</v>
      </c>
      <c r="K55" s="342"/>
      <c r="L55" s="342"/>
      <c r="M55" s="342"/>
      <c r="N55" s="342"/>
      <c r="O55" s="342"/>
    </row>
    <row r="56" spans="1:15" ht="12" thickBot="1">
      <c r="A56" s="389" t="s">
        <v>245</v>
      </c>
      <c r="B56" s="390"/>
      <c r="C56" s="390"/>
      <c r="D56" s="391" t="s">
        <v>28</v>
      </c>
      <c r="E56" s="392"/>
      <c r="F56" s="346" t="s">
        <v>65</v>
      </c>
      <c r="G56" s="347"/>
      <c r="H56" s="347"/>
      <c r="I56" s="347"/>
      <c r="J56" s="340" t="s">
        <v>289</v>
      </c>
      <c r="K56" s="340"/>
      <c r="L56" s="340"/>
      <c r="M56" s="340"/>
      <c r="N56" s="340"/>
      <c r="O56" s="340"/>
    </row>
    <row r="57" spans="1:15" ht="12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</row>
    <row r="58" spans="1:15" ht="12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</row>
    <row r="59" spans="1:15" ht="12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</row>
    <row r="60" spans="1:15" ht="12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</row>
  </sheetData>
  <mergeCells count="69">
    <mergeCell ref="G39:J39"/>
    <mergeCell ref="K39:O39"/>
    <mergeCell ref="C25:O25"/>
    <mergeCell ref="A25:B25"/>
    <mergeCell ref="A53:E54"/>
    <mergeCell ref="A52:N52"/>
    <mergeCell ref="G36:J36"/>
    <mergeCell ref="K36:O36"/>
    <mergeCell ref="G37:J37"/>
    <mergeCell ref="K37:O37"/>
    <mergeCell ref="G38:J38"/>
    <mergeCell ref="K38:O38"/>
    <mergeCell ref="A55:C55"/>
    <mergeCell ref="D55:E55"/>
    <mergeCell ref="A56:C56"/>
    <mergeCell ref="D56:E56"/>
    <mergeCell ref="A38:C38"/>
    <mergeCell ref="E38:F38"/>
    <mergeCell ref="A39:C39"/>
    <mergeCell ref="E39:F39"/>
    <mergeCell ref="A36:C36"/>
    <mergeCell ref="E36:F36"/>
    <mergeCell ref="A37:C37"/>
    <mergeCell ref="E37:F37"/>
    <mergeCell ref="A35:C35"/>
    <mergeCell ref="E35:F35"/>
    <mergeCell ref="G35:J35"/>
    <mergeCell ref="K35:O35"/>
    <mergeCell ref="A34:C34"/>
    <mergeCell ref="E34:F34"/>
    <mergeCell ref="G34:J34"/>
    <mergeCell ref="K34:O34"/>
    <mergeCell ref="A33:C33"/>
    <mergeCell ref="E33:F33"/>
    <mergeCell ref="G33:J33"/>
    <mergeCell ref="K33:O33"/>
    <mergeCell ref="A40:O40"/>
    <mergeCell ref="A41:O41"/>
    <mergeCell ref="A42:O42"/>
    <mergeCell ref="N29:O29"/>
    <mergeCell ref="N30:O30"/>
    <mergeCell ref="A31:N31"/>
    <mergeCell ref="A32:C32"/>
    <mergeCell ref="E32:F32"/>
    <mergeCell ref="G32:J32"/>
    <mergeCell ref="K32:O32"/>
    <mergeCell ref="A1:O1"/>
    <mergeCell ref="C2:F2"/>
    <mergeCell ref="A26:D28"/>
    <mergeCell ref="E26:O26"/>
    <mergeCell ref="E27:H28"/>
    <mergeCell ref="C3:D3"/>
    <mergeCell ref="E3:F3"/>
    <mergeCell ref="I27:M27"/>
    <mergeCell ref="I28:M28"/>
    <mergeCell ref="N27:O28"/>
    <mergeCell ref="F53:O53"/>
    <mergeCell ref="J54:O54"/>
    <mergeCell ref="J55:O55"/>
    <mergeCell ref="J56:O56"/>
    <mergeCell ref="F54:I54"/>
    <mergeCell ref="F55:I55"/>
    <mergeCell ref="F56:I56"/>
    <mergeCell ref="A30:C30"/>
    <mergeCell ref="E30:H30"/>
    <mergeCell ref="I29:M29"/>
    <mergeCell ref="I30:M30"/>
    <mergeCell ref="A29:C29"/>
    <mergeCell ref="E29:H29"/>
  </mergeCells>
  <printOptions/>
  <pageMargins left="0.81" right="0.32" top="0.34" bottom="0.39" header="0.17" footer="0.21"/>
  <pageSetup horizontalDpi="600" verticalDpi="600" orientation="portrait" paperSize="9" r:id="rId2"/>
  <headerFooter alignWithMargins="0">
    <oddHeader>&amp;C&amp;"Times New Roman,обычный"&amp;8коллекция Боспор</oddHeader>
    <oddFooter>&amp;C&amp;8belorawood.com</oddFooter>
  </headerFooter>
  <ignoredErrors>
    <ignoredError sqref="J56 N30 I29:I3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310"/>
  <sheetViews>
    <sheetView view="pageBreakPreview" zoomScaleSheetLayoutView="100" workbookViewId="0" topLeftCell="A288">
      <selection activeCell="M218" sqref="M218"/>
    </sheetView>
  </sheetViews>
  <sheetFormatPr defaultColWidth="9.140625" defaultRowHeight="12.75"/>
  <cols>
    <col min="1" max="1" width="3.57421875" style="61" customWidth="1"/>
    <col min="2" max="2" width="16.421875" style="61" customWidth="1"/>
    <col min="3" max="3" width="10.421875" style="61" bestFit="1" customWidth="1"/>
    <col min="4" max="4" width="5.28125" style="61" customWidth="1"/>
    <col min="5" max="5" width="8.8515625" style="61" customWidth="1"/>
    <col min="6" max="6" width="5.7109375" style="61" customWidth="1"/>
    <col min="7" max="7" width="9.7109375" style="61" customWidth="1"/>
    <col min="8" max="8" width="13.28125" style="61" customWidth="1"/>
    <col min="9" max="9" width="17.7109375" style="61" bestFit="1" customWidth="1"/>
    <col min="10" max="16384" width="8.8515625" style="61" customWidth="1"/>
  </cols>
  <sheetData>
    <row r="1" spans="1:9" ht="12.75">
      <c r="A1" s="12"/>
      <c r="B1" s="173"/>
      <c r="C1" s="12"/>
      <c r="D1" s="12"/>
      <c r="E1" s="554" t="s">
        <v>159</v>
      </c>
      <c r="F1" s="554"/>
      <c r="G1" s="554"/>
      <c r="H1" s="554"/>
      <c r="I1" s="554"/>
    </row>
    <row r="2" spans="1:9" ht="12.75">
      <c r="A2" s="174"/>
      <c r="B2" s="282"/>
      <c r="C2" s="174"/>
      <c r="D2" s="174"/>
      <c r="E2" s="554" t="s">
        <v>77</v>
      </c>
      <c r="F2" s="554"/>
      <c r="G2" s="554"/>
      <c r="H2" s="554"/>
      <c r="I2" s="554"/>
    </row>
    <row r="3" spans="1:9" ht="12.75">
      <c r="A3" s="174"/>
      <c r="B3" s="282"/>
      <c r="C3" s="174"/>
      <c r="D3" s="174"/>
      <c r="E3" s="555" t="s">
        <v>78</v>
      </c>
      <c r="F3" s="555"/>
      <c r="G3" s="555"/>
      <c r="H3" s="555"/>
      <c r="I3" s="555"/>
    </row>
    <row r="4" spans="1:9" ht="0.75" customHeight="1">
      <c r="A4" s="176"/>
      <c r="B4" s="283"/>
      <c r="C4" s="176"/>
      <c r="D4" s="176"/>
      <c r="E4" s="271"/>
      <c r="F4" s="101"/>
      <c r="G4" s="1"/>
      <c r="H4" s="37"/>
      <c r="I4" s="37"/>
    </row>
    <row r="5" spans="1:9" ht="15">
      <c r="A5" s="556" t="s">
        <v>166</v>
      </c>
      <c r="B5" s="556"/>
      <c r="C5" s="556"/>
      <c r="D5" s="556"/>
      <c r="E5" s="556"/>
      <c r="F5" s="556"/>
      <c r="G5" s="556"/>
      <c r="H5" s="556"/>
      <c r="I5" s="556"/>
    </row>
    <row r="6" spans="1:9" ht="13.5" thickBot="1">
      <c r="A6" s="553" t="s">
        <v>308</v>
      </c>
      <c r="B6" s="553"/>
      <c r="C6" s="553"/>
      <c r="D6" s="553"/>
      <c r="E6" s="553"/>
      <c r="F6" s="553"/>
      <c r="G6" s="553"/>
      <c r="H6" s="553"/>
      <c r="I6" s="553"/>
    </row>
    <row r="7" spans="1:9" ht="13.5" thickTop="1">
      <c r="A7" s="452" t="s">
        <v>167</v>
      </c>
      <c r="B7" s="453"/>
      <c r="C7" s="453"/>
      <c r="D7" s="453"/>
      <c r="E7" s="453"/>
      <c r="F7" s="453"/>
      <c r="G7" s="454"/>
      <c r="H7" s="461" t="s">
        <v>117</v>
      </c>
      <c r="I7" s="462"/>
    </row>
    <row r="8" spans="1:9" ht="12.75">
      <c r="A8" s="455"/>
      <c r="B8" s="456"/>
      <c r="C8" s="456"/>
      <c r="D8" s="456"/>
      <c r="E8" s="456"/>
      <c r="F8" s="456"/>
      <c r="G8" s="457"/>
      <c r="H8" s="493" t="s">
        <v>119</v>
      </c>
      <c r="I8" s="464" t="s">
        <v>307</v>
      </c>
    </row>
    <row r="9" spans="1:9" ht="13.5" thickBot="1">
      <c r="A9" s="458"/>
      <c r="B9" s="459"/>
      <c r="C9" s="459"/>
      <c r="D9" s="459"/>
      <c r="E9" s="459"/>
      <c r="F9" s="459"/>
      <c r="G9" s="460"/>
      <c r="H9" s="535"/>
      <c r="I9" s="466"/>
    </row>
    <row r="10" spans="1:9" ht="13.5" thickTop="1">
      <c r="A10" s="485" t="s">
        <v>48</v>
      </c>
      <c r="B10" s="439" t="s">
        <v>152</v>
      </c>
      <c r="C10" s="505" t="s">
        <v>241</v>
      </c>
      <c r="D10" s="517" t="s">
        <v>28</v>
      </c>
      <c r="E10" s="505" t="s">
        <v>0</v>
      </c>
      <c r="F10" s="551"/>
      <c r="G10" s="552"/>
      <c r="H10" s="177">
        <v>26830</v>
      </c>
      <c r="I10" s="178">
        <f>H10+8625</f>
        <v>35455</v>
      </c>
    </row>
    <row r="11" spans="1:9" ht="12.75">
      <c r="A11" s="448"/>
      <c r="B11" s="440"/>
      <c r="C11" s="506"/>
      <c r="D11" s="518"/>
      <c r="E11" s="506"/>
      <c r="F11" s="499" t="s">
        <v>139</v>
      </c>
      <c r="G11" s="27">
        <v>8</v>
      </c>
      <c r="H11" s="179">
        <v>33760</v>
      </c>
      <c r="I11" s="180">
        <f aca="true" t="shared" si="0" ref="I11:I63">H11+8625</f>
        <v>42385</v>
      </c>
    </row>
    <row r="12" spans="1:9" ht="12.75">
      <c r="A12" s="448"/>
      <c r="B12" s="440"/>
      <c r="C12" s="506"/>
      <c r="D12" s="518"/>
      <c r="E12" s="506"/>
      <c r="F12" s="499"/>
      <c r="G12" s="24" t="s">
        <v>136</v>
      </c>
      <c r="H12" s="181">
        <v>30290</v>
      </c>
      <c r="I12" s="182">
        <f t="shared" si="0"/>
        <v>38915</v>
      </c>
    </row>
    <row r="13" spans="1:9" ht="12.75">
      <c r="A13" s="448"/>
      <c r="B13" s="440"/>
      <c r="C13" s="506"/>
      <c r="D13" s="518"/>
      <c r="E13" s="506"/>
      <c r="F13" s="499"/>
      <c r="G13" s="28" t="s">
        <v>137</v>
      </c>
      <c r="H13" s="181">
        <v>38380</v>
      </c>
      <c r="I13" s="182">
        <f t="shared" si="0"/>
        <v>47005</v>
      </c>
    </row>
    <row r="14" spans="1:9" ht="12.75">
      <c r="A14" s="448"/>
      <c r="B14" s="440"/>
      <c r="C14" s="506"/>
      <c r="D14" s="518"/>
      <c r="E14" s="506"/>
      <c r="F14" s="499"/>
      <c r="G14" s="29" t="s">
        <v>138</v>
      </c>
      <c r="H14" s="183">
        <v>32600</v>
      </c>
      <c r="I14" s="184">
        <f t="shared" si="0"/>
        <v>41225</v>
      </c>
    </row>
    <row r="15" spans="1:9" ht="13.5" thickBot="1">
      <c r="A15" s="448"/>
      <c r="B15" s="440"/>
      <c r="C15" s="506"/>
      <c r="D15" s="518"/>
      <c r="E15" s="507"/>
      <c r="F15" s="549" t="s">
        <v>149</v>
      </c>
      <c r="G15" s="550"/>
      <c r="H15" s="185">
        <v>36430</v>
      </c>
      <c r="I15" s="186">
        <f t="shared" si="0"/>
        <v>45055</v>
      </c>
    </row>
    <row r="16" spans="1:9" ht="12.75">
      <c r="A16" s="448"/>
      <c r="B16" s="440"/>
      <c r="C16" s="506"/>
      <c r="D16" s="518"/>
      <c r="E16" s="496" t="s">
        <v>1</v>
      </c>
      <c r="F16" s="397" t="s">
        <v>73</v>
      </c>
      <c r="G16" s="548"/>
      <c r="H16" s="187">
        <v>26830</v>
      </c>
      <c r="I16" s="188">
        <f t="shared" si="0"/>
        <v>35455</v>
      </c>
    </row>
    <row r="17" spans="1:9" ht="12.75">
      <c r="A17" s="448"/>
      <c r="B17" s="440"/>
      <c r="C17" s="506"/>
      <c r="D17" s="518"/>
      <c r="E17" s="497"/>
      <c r="F17" s="512" t="s">
        <v>73</v>
      </c>
      <c r="G17" s="189" t="s">
        <v>39</v>
      </c>
      <c r="H17" s="179">
        <v>27270</v>
      </c>
      <c r="I17" s="180">
        <f t="shared" si="0"/>
        <v>35895</v>
      </c>
    </row>
    <row r="18" spans="1:9" ht="12.75">
      <c r="A18" s="448"/>
      <c r="B18" s="440"/>
      <c r="C18" s="506"/>
      <c r="D18" s="518"/>
      <c r="E18" s="497"/>
      <c r="F18" s="499"/>
      <c r="G18" s="190">
        <v>3</v>
      </c>
      <c r="H18" s="181">
        <v>28550</v>
      </c>
      <c r="I18" s="182">
        <f t="shared" si="0"/>
        <v>37175</v>
      </c>
    </row>
    <row r="19" spans="1:9" ht="12.75">
      <c r="A19" s="448"/>
      <c r="B19" s="440"/>
      <c r="C19" s="506"/>
      <c r="D19" s="518"/>
      <c r="E19" s="497"/>
      <c r="F19" s="499"/>
      <c r="G19" s="190">
        <v>7</v>
      </c>
      <c r="H19" s="181">
        <v>30400</v>
      </c>
      <c r="I19" s="182">
        <f t="shared" si="0"/>
        <v>39025</v>
      </c>
    </row>
    <row r="20" spans="1:9" ht="13.5" thickBot="1">
      <c r="A20" s="448"/>
      <c r="B20" s="440"/>
      <c r="C20" s="506"/>
      <c r="D20" s="518"/>
      <c r="E20" s="497"/>
      <c r="F20" s="513"/>
      <c r="G20" s="192" t="s">
        <v>59</v>
      </c>
      <c r="H20" s="193">
        <v>31010</v>
      </c>
      <c r="I20" s="194">
        <f t="shared" si="0"/>
        <v>39635</v>
      </c>
    </row>
    <row r="21" spans="1:9" ht="12.75">
      <c r="A21" s="448"/>
      <c r="B21" s="440"/>
      <c r="C21" s="506"/>
      <c r="D21" s="518"/>
      <c r="E21" s="497"/>
      <c r="F21" s="7"/>
      <c r="G21" s="10" t="s">
        <v>60</v>
      </c>
      <c r="H21" s="187">
        <v>28030</v>
      </c>
      <c r="I21" s="188">
        <f t="shared" si="0"/>
        <v>36655</v>
      </c>
    </row>
    <row r="22" spans="1:9" ht="12.75">
      <c r="A22" s="448"/>
      <c r="B22" s="440"/>
      <c r="C22" s="506"/>
      <c r="D22" s="518"/>
      <c r="E22" s="497"/>
      <c r="F22" s="512" t="s">
        <v>60</v>
      </c>
      <c r="G22" s="36" t="s">
        <v>39</v>
      </c>
      <c r="H22" s="179">
        <v>28480</v>
      </c>
      <c r="I22" s="180">
        <f t="shared" si="0"/>
        <v>37105</v>
      </c>
    </row>
    <row r="23" spans="1:9" ht="12.75">
      <c r="A23" s="448"/>
      <c r="B23" s="440"/>
      <c r="C23" s="506"/>
      <c r="D23" s="518"/>
      <c r="E23" s="497"/>
      <c r="F23" s="499"/>
      <c r="G23" s="24">
        <v>3</v>
      </c>
      <c r="H23" s="181">
        <v>29810</v>
      </c>
      <c r="I23" s="182">
        <f t="shared" si="0"/>
        <v>38435</v>
      </c>
    </row>
    <row r="24" spans="1:9" ht="12.75">
      <c r="A24" s="448"/>
      <c r="B24" s="440"/>
      <c r="C24" s="506"/>
      <c r="D24" s="518"/>
      <c r="E24" s="497"/>
      <c r="F24" s="499"/>
      <c r="G24" s="24">
        <v>7</v>
      </c>
      <c r="H24" s="181">
        <v>31600</v>
      </c>
      <c r="I24" s="182">
        <f t="shared" si="0"/>
        <v>40225</v>
      </c>
    </row>
    <row r="25" spans="1:9" ht="13.5" thickBot="1">
      <c r="A25" s="448"/>
      <c r="B25" s="440"/>
      <c r="C25" s="531"/>
      <c r="D25" s="518"/>
      <c r="E25" s="498"/>
      <c r="F25" s="522"/>
      <c r="G25" s="195" t="s">
        <v>59</v>
      </c>
      <c r="H25" s="196">
        <v>32370</v>
      </c>
      <c r="I25" s="197">
        <f t="shared" si="0"/>
        <v>40995</v>
      </c>
    </row>
    <row r="26" spans="1:9" ht="14.25" thickBot="1" thickTop="1">
      <c r="A26" s="448"/>
      <c r="B26" s="440"/>
      <c r="C26" s="506">
        <v>3</v>
      </c>
      <c r="D26" s="518"/>
      <c r="E26" s="40" t="s">
        <v>0</v>
      </c>
      <c r="F26" s="9"/>
      <c r="G26" s="284"/>
      <c r="H26" s="198">
        <v>28300</v>
      </c>
      <c r="I26" s="199">
        <f t="shared" si="0"/>
        <v>36925</v>
      </c>
    </row>
    <row r="27" spans="1:9" ht="12.75">
      <c r="A27" s="448"/>
      <c r="B27" s="440"/>
      <c r="C27" s="506"/>
      <c r="D27" s="518"/>
      <c r="E27" s="496" t="s">
        <v>153</v>
      </c>
      <c r="F27" s="22"/>
      <c r="G27" s="200" t="s">
        <v>73</v>
      </c>
      <c r="H27" s="187">
        <v>28300</v>
      </c>
      <c r="I27" s="188">
        <f t="shared" si="0"/>
        <v>36925</v>
      </c>
    </row>
    <row r="28" spans="1:9" ht="12.75">
      <c r="A28" s="448"/>
      <c r="B28" s="440"/>
      <c r="C28" s="506"/>
      <c r="D28" s="518"/>
      <c r="E28" s="497"/>
      <c r="F28" s="512" t="s">
        <v>73</v>
      </c>
      <c r="G28" s="201" t="s">
        <v>39</v>
      </c>
      <c r="H28" s="179">
        <v>28770</v>
      </c>
      <c r="I28" s="180">
        <f t="shared" si="0"/>
        <v>37395</v>
      </c>
    </row>
    <row r="29" spans="1:9" ht="12.75">
      <c r="A29" s="448"/>
      <c r="B29" s="440"/>
      <c r="C29" s="506"/>
      <c r="D29" s="518"/>
      <c r="E29" s="497"/>
      <c r="F29" s="499"/>
      <c r="G29" s="190">
        <v>3</v>
      </c>
      <c r="H29" s="181">
        <v>30100</v>
      </c>
      <c r="I29" s="182">
        <f t="shared" si="0"/>
        <v>38725</v>
      </c>
    </row>
    <row r="30" spans="1:9" ht="12.75">
      <c r="A30" s="448"/>
      <c r="B30" s="440"/>
      <c r="C30" s="506"/>
      <c r="D30" s="518"/>
      <c r="E30" s="497"/>
      <c r="F30" s="499"/>
      <c r="G30" s="190">
        <v>7</v>
      </c>
      <c r="H30" s="181">
        <v>32070</v>
      </c>
      <c r="I30" s="182">
        <f t="shared" si="0"/>
        <v>40695</v>
      </c>
    </row>
    <row r="31" spans="1:9" ht="13.5" thickBot="1">
      <c r="A31" s="448"/>
      <c r="B31" s="440"/>
      <c r="C31" s="506"/>
      <c r="D31" s="518"/>
      <c r="E31" s="497"/>
      <c r="F31" s="499"/>
      <c r="G31" s="202" t="s">
        <v>59</v>
      </c>
      <c r="H31" s="193">
        <v>32710</v>
      </c>
      <c r="I31" s="194">
        <f t="shared" si="0"/>
        <v>41335</v>
      </c>
    </row>
    <row r="32" spans="1:9" ht="12.75">
      <c r="A32" s="448"/>
      <c r="B32" s="440"/>
      <c r="C32" s="506"/>
      <c r="D32" s="518"/>
      <c r="E32" s="497"/>
      <c r="F32" s="23"/>
      <c r="G32" s="200" t="s">
        <v>60</v>
      </c>
      <c r="H32" s="187">
        <v>29570</v>
      </c>
      <c r="I32" s="188">
        <f t="shared" si="0"/>
        <v>38195</v>
      </c>
    </row>
    <row r="33" spans="1:9" ht="12.75">
      <c r="A33" s="448"/>
      <c r="B33" s="440"/>
      <c r="C33" s="506"/>
      <c r="D33" s="518"/>
      <c r="E33" s="497"/>
      <c r="F33" s="499" t="s">
        <v>60</v>
      </c>
      <c r="G33" s="201" t="s">
        <v>39</v>
      </c>
      <c r="H33" s="179">
        <v>30040</v>
      </c>
      <c r="I33" s="180">
        <f t="shared" si="0"/>
        <v>38665</v>
      </c>
    </row>
    <row r="34" spans="1:9" ht="12.75">
      <c r="A34" s="448"/>
      <c r="B34" s="440"/>
      <c r="C34" s="506"/>
      <c r="D34" s="518"/>
      <c r="E34" s="497"/>
      <c r="F34" s="499"/>
      <c r="G34" s="190">
        <v>3</v>
      </c>
      <c r="H34" s="181">
        <v>31440</v>
      </c>
      <c r="I34" s="182">
        <f t="shared" si="0"/>
        <v>40065</v>
      </c>
    </row>
    <row r="35" spans="1:9" ht="12.75">
      <c r="A35" s="448"/>
      <c r="B35" s="440"/>
      <c r="C35" s="506"/>
      <c r="D35" s="518"/>
      <c r="E35" s="497"/>
      <c r="F35" s="499"/>
      <c r="G35" s="190">
        <v>7</v>
      </c>
      <c r="H35" s="181">
        <v>33330</v>
      </c>
      <c r="I35" s="182">
        <f t="shared" si="0"/>
        <v>41955</v>
      </c>
    </row>
    <row r="36" spans="1:9" ht="13.5" thickBot="1">
      <c r="A36" s="448"/>
      <c r="B36" s="441"/>
      <c r="C36" s="531"/>
      <c r="D36" s="519"/>
      <c r="E36" s="498"/>
      <c r="F36" s="499"/>
      <c r="G36" s="202" t="s">
        <v>59</v>
      </c>
      <c r="H36" s="196">
        <v>34140</v>
      </c>
      <c r="I36" s="197">
        <f t="shared" si="0"/>
        <v>42765</v>
      </c>
    </row>
    <row r="37" spans="1:9" ht="13.5" thickTop="1">
      <c r="A37" s="448"/>
      <c r="B37" s="440" t="s">
        <v>140</v>
      </c>
      <c r="C37" s="505" t="s">
        <v>241</v>
      </c>
      <c r="D37" s="517" t="s">
        <v>28</v>
      </c>
      <c r="E37" s="505" t="s">
        <v>0</v>
      </c>
      <c r="F37" s="508"/>
      <c r="G37" s="509"/>
      <c r="H37" s="185">
        <v>24880</v>
      </c>
      <c r="I37" s="186">
        <f t="shared" si="0"/>
        <v>33505</v>
      </c>
    </row>
    <row r="38" spans="1:9" ht="12.75">
      <c r="A38" s="448"/>
      <c r="B38" s="440"/>
      <c r="C38" s="506"/>
      <c r="D38" s="518"/>
      <c r="E38" s="506"/>
      <c r="F38" s="499" t="s">
        <v>139</v>
      </c>
      <c r="G38" s="27">
        <v>8</v>
      </c>
      <c r="H38" s="179">
        <v>31810</v>
      </c>
      <c r="I38" s="180">
        <f t="shared" si="0"/>
        <v>40435</v>
      </c>
    </row>
    <row r="39" spans="1:9" ht="12.75">
      <c r="A39" s="448"/>
      <c r="B39" s="440"/>
      <c r="C39" s="506"/>
      <c r="D39" s="518"/>
      <c r="E39" s="506"/>
      <c r="F39" s="499"/>
      <c r="G39" s="24" t="s">
        <v>136</v>
      </c>
      <c r="H39" s="181">
        <v>28350</v>
      </c>
      <c r="I39" s="182">
        <f t="shared" si="0"/>
        <v>36975</v>
      </c>
    </row>
    <row r="40" spans="1:9" ht="12.75">
      <c r="A40" s="448"/>
      <c r="B40" s="440"/>
      <c r="C40" s="506"/>
      <c r="D40" s="518"/>
      <c r="E40" s="506"/>
      <c r="F40" s="499"/>
      <c r="G40" s="28" t="s">
        <v>137</v>
      </c>
      <c r="H40" s="181">
        <v>36430</v>
      </c>
      <c r="I40" s="182">
        <f t="shared" si="0"/>
        <v>45055</v>
      </c>
    </row>
    <row r="41" spans="1:9" ht="12.75">
      <c r="A41" s="448"/>
      <c r="B41" s="440"/>
      <c r="C41" s="506"/>
      <c r="D41" s="518"/>
      <c r="E41" s="506"/>
      <c r="F41" s="499"/>
      <c r="G41" s="29" t="s">
        <v>138</v>
      </c>
      <c r="H41" s="183">
        <v>30660</v>
      </c>
      <c r="I41" s="184">
        <f t="shared" si="0"/>
        <v>39285</v>
      </c>
    </row>
    <row r="42" spans="1:9" ht="13.5" thickBot="1">
      <c r="A42" s="448"/>
      <c r="B42" s="440"/>
      <c r="C42" s="506"/>
      <c r="D42" s="518"/>
      <c r="E42" s="507"/>
      <c r="F42" s="549" t="s">
        <v>149</v>
      </c>
      <c r="G42" s="550"/>
      <c r="H42" s="185">
        <v>36430</v>
      </c>
      <c r="I42" s="186">
        <f t="shared" si="0"/>
        <v>45055</v>
      </c>
    </row>
    <row r="43" spans="1:9" ht="12.75">
      <c r="A43" s="448"/>
      <c r="B43" s="440"/>
      <c r="C43" s="506"/>
      <c r="D43" s="518"/>
      <c r="E43" s="496" t="s">
        <v>1</v>
      </c>
      <c r="F43" s="22"/>
      <c r="G43" s="171" t="s">
        <v>73</v>
      </c>
      <c r="H43" s="187">
        <v>24880</v>
      </c>
      <c r="I43" s="188">
        <f t="shared" si="0"/>
        <v>33505</v>
      </c>
    </row>
    <row r="44" spans="1:9" ht="12.75">
      <c r="A44" s="448"/>
      <c r="B44" s="440"/>
      <c r="C44" s="506"/>
      <c r="D44" s="518"/>
      <c r="E44" s="497"/>
      <c r="F44" s="512" t="s">
        <v>73</v>
      </c>
      <c r="G44" s="36" t="s">
        <v>39</v>
      </c>
      <c r="H44" s="179">
        <v>25320</v>
      </c>
      <c r="I44" s="180">
        <f t="shared" si="0"/>
        <v>33945</v>
      </c>
    </row>
    <row r="45" spans="1:9" ht="12.75">
      <c r="A45" s="448"/>
      <c r="B45" s="440"/>
      <c r="C45" s="506"/>
      <c r="D45" s="518"/>
      <c r="E45" s="497"/>
      <c r="F45" s="499"/>
      <c r="G45" s="24">
        <v>3</v>
      </c>
      <c r="H45" s="181">
        <v>26590</v>
      </c>
      <c r="I45" s="182">
        <f t="shared" si="0"/>
        <v>35215</v>
      </c>
    </row>
    <row r="46" spans="1:9" ht="12.75">
      <c r="A46" s="448"/>
      <c r="B46" s="440"/>
      <c r="C46" s="506"/>
      <c r="D46" s="518"/>
      <c r="E46" s="497"/>
      <c r="F46" s="499"/>
      <c r="G46" s="24">
        <v>7</v>
      </c>
      <c r="H46" s="181">
        <v>28450</v>
      </c>
      <c r="I46" s="182">
        <f t="shared" si="0"/>
        <v>37075</v>
      </c>
    </row>
    <row r="47" spans="1:9" ht="13.5" thickBot="1">
      <c r="A47" s="448"/>
      <c r="B47" s="440"/>
      <c r="C47" s="506"/>
      <c r="D47" s="518"/>
      <c r="E47" s="497"/>
      <c r="F47" s="513"/>
      <c r="G47" s="203" t="s">
        <v>59</v>
      </c>
      <c r="H47" s="193">
        <v>29060</v>
      </c>
      <c r="I47" s="194">
        <f t="shared" si="0"/>
        <v>37685</v>
      </c>
    </row>
    <row r="48" spans="1:9" ht="12.75">
      <c r="A48" s="448"/>
      <c r="B48" s="440"/>
      <c r="C48" s="506"/>
      <c r="D48" s="518"/>
      <c r="E48" s="497"/>
      <c r="F48" s="23"/>
      <c r="G48" s="204" t="s">
        <v>60</v>
      </c>
      <c r="H48" s="205">
        <v>26080</v>
      </c>
      <c r="I48" s="206">
        <f t="shared" si="0"/>
        <v>34705</v>
      </c>
    </row>
    <row r="49" spans="1:9" ht="12.75">
      <c r="A49" s="448"/>
      <c r="B49" s="440"/>
      <c r="C49" s="506"/>
      <c r="D49" s="518"/>
      <c r="E49" s="497"/>
      <c r="F49" s="499" t="s">
        <v>60</v>
      </c>
      <c r="G49" s="36" t="s">
        <v>39</v>
      </c>
      <c r="H49" s="207">
        <v>26570</v>
      </c>
      <c r="I49" s="208">
        <f t="shared" si="0"/>
        <v>35195</v>
      </c>
    </row>
    <row r="50" spans="1:9" ht="12.75">
      <c r="A50" s="448"/>
      <c r="B50" s="440"/>
      <c r="C50" s="506"/>
      <c r="D50" s="518"/>
      <c r="E50" s="497"/>
      <c r="F50" s="499"/>
      <c r="G50" s="24">
        <v>3</v>
      </c>
      <c r="H50" s="181">
        <v>27860</v>
      </c>
      <c r="I50" s="182">
        <f t="shared" si="0"/>
        <v>36485</v>
      </c>
    </row>
    <row r="51" spans="1:9" ht="12.75">
      <c r="A51" s="448"/>
      <c r="B51" s="440"/>
      <c r="C51" s="506"/>
      <c r="D51" s="518"/>
      <c r="E51" s="497"/>
      <c r="F51" s="499"/>
      <c r="G51" s="24">
        <v>7</v>
      </c>
      <c r="H51" s="181">
        <v>29650</v>
      </c>
      <c r="I51" s="182">
        <f t="shared" si="0"/>
        <v>38275</v>
      </c>
    </row>
    <row r="52" spans="1:9" ht="13.5" thickBot="1">
      <c r="A52" s="448"/>
      <c r="B52" s="440"/>
      <c r="C52" s="531"/>
      <c r="D52" s="518"/>
      <c r="E52" s="498"/>
      <c r="F52" s="522"/>
      <c r="G52" s="195" t="s">
        <v>59</v>
      </c>
      <c r="H52" s="209">
        <v>30430</v>
      </c>
      <c r="I52" s="210">
        <f t="shared" si="0"/>
        <v>39055</v>
      </c>
    </row>
    <row r="53" spans="1:9" ht="14.25" thickBot="1" thickTop="1">
      <c r="A53" s="448"/>
      <c r="B53" s="440"/>
      <c r="C53" s="506">
        <v>3</v>
      </c>
      <c r="D53" s="518"/>
      <c r="E53" s="26" t="s">
        <v>0</v>
      </c>
      <c r="F53" s="397"/>
      <c r="G53" s="548"/>
      <c r="H53" s="177">
        <v>26250</v>
      </c>
      <c r="I53" s="178">
        <f t="shared" si="0"/>
        <v>34875</v>
      </c>
    </row>
    <row r="54" spans="1:9" ht="12.75">
      <c r="A54" s="448"/>
      <c r="B54" s="440"/>
      <c r="C54" s="506"/>
      <c r="D54" s="518"/>
      <c r="E54" s="536" t="s">
        <v>153</v>
      </c>
      <c r="F54" s="23"/>
      <c r="G54" s="200" t="s">
        <v>73</v>
      </c>
      <c r="H54" s="211">
        <v>26250</v>
      </c>
      <c r="I54" s="212">
        <f t="shared" si="0"/>
        <v>34875</v>
      </c>
    </row>
    <row r="55" spans="1:9" ht="12.75">
      <c r="A55" s="448"/>
      <c r="B55" s="440"/>
      <c r="C55" s="506"/>
      <c r="D55" s="518"/>
      <c r="E55" s="497"/>
      <c r="F55" s="512" t="s">
        <v>73</v>
      </c>
      <c r="G55" s="189" t="s">
        <v>39</v>
      </c>
      <c r="H55" s="207">
        <v>26710</v>
      </c>
      <c r="I55" s="208">
        <f t="shared" si="0"/>
        <v>35335</v>
      </c>
    </row>
    <row r="56" spans="1:9" ht="12.75">
      <c r="A56" s="448"/>
      <c r="B56" s="440"/>
      <c r="C56" s="506"/>
      <c r="D56" s="518"/>
      <c r="E56" s="497"/>
      <c r="F56" s="499"/>
      <c r="G56" s="190">
        <v>3</v>
      </c>
      <c r="H56" s="181">
        <v>28040</v>
      </c>
      <c r="I56" s="182">
        <f t="shared" si="0"/>
        <v>36665</v>
      </c>
    </row>
    <row r="57" spans="1:9" ht="12.75">
      <c r="A57" s="448"/>
      <c r="B57" s="440"/>
      <c r="C57" s="506"/>
      <c r="D57" s="518"/>
      <c r="E57" s="497"/>
      <c r="F57" s="499"/>
      <c r="G57" s="190">
        <v>7</v>
      </c>
      <c r="H57" s="181">
        <v>30010</v>
      </c>
      <c r="I57" s="182">
        <f t="shared" si="0"/>
        <v>38635</v>
      </c>
    </row>
    <row r="58" spans="1:9" ht="13.5" thickBot="1">
      <c r="A58" s="448"/>
      <c r="B58" s="440"/>
      <c r="C58" s="506"/>
      <c r="D58" s="518"/>
      <c r="E58" s="497"/>
      <c r="F58" s="499"/>
      <c r="G58" s="202" t="s">
        <v>59</v>
      </c>
      <c r="H58" s="193">
        <v>30660</v>
      </c>
      <c r="I58" s="194">
        <f t="shared" si="0"/>
        <v>39285</v>
      </c>
    </row>
    <row r="59" spans="1:9" ht="12.75">
      <c r="A59" s="448"/>
      <c r="B59" s="440"/>
      <c r="C59" s="506"/>
      <c r="D59" s="518"/>
      <c r="E59" s="497"/>
      <c r="F59" s="23"/>
      <c r="G59" s="200" t="s">
        <v>60</v>
      </c>
      <c r="H59" s="185">
        <v>27510</v>
      </c>
      <c r="I59" s="186">
        <f t="shared" si="0"/>
        <v>36135</v>
      </c>
    </row>
    <row r="60" spans="1:9" ht="12.75">
      <c r="A60" s="448"/>
      <c r="B60" s="440"/>
      <c r="C60" s="506"/>
      <c r="D60" s="518"/>
      <c r="E60" s="497"/>
      <c r="F60" s="499" t="s">
        <v>60</v>
      </c>
      <c r="G60" s="201" t="s">
        <v>39</v>
      </c>
      <c r="H60" s="179">
        <v>28020</v>
      </c>
      <c r="I60" s="180">
        <f t="shared" si="0"/>
        <v>36645</v>
      </c>
    </row>
    <row r="61" spans="1:9" ht="12.75">
      <c r="A61" s="448"/>
      <c r="B61" s="440"/>
      <c r="C61" s="506"/>
      <c r="D61" s="518"/>
      <c r="E61" s="497"/>
      <c r="F61" s="499"/>
      <c r="G61" s="190">
        <v>3</v>
      </c>
      <c r="H61" s="181">
        <v>29380</v>
      </c>
      <c r="I61" s="182">
        <f t="shared" si="0"/>
        <v>38005</v>
      </c>
    </row>
    <row r="62" spans="1:9" ht="12.75">
      <c r="A62" s="448"/>
      <c r="B62" s="440"/>
      <c r="C62" s="506"/>
      <c r="D62" s="518"/>
      <c r="E62" s="497"/>
      <c r="F62" s="499"/>
      <c r="G62" s="190">
        <v>7</v>
      </c>
      <c r="H62" s="181">
        <v>31270</v>
      </c>
      <c r="I62" s="182">
        <f t="shared" si="0"/>
        <v>39895</v>
      </c>
    </row>
    <row r="63" spans="1:9" ht="13.5" thickBot="1">
      <c r="A63" s="449"/>
      <c r="B63" s="441"/>
      <c r="C63" s="531"/>
      <c r="D63" s="519"/>
      <c r="E63" s="498"/>
      <c r="F63" s="522"/>
      <c r="G63" s="213" t="s">
        <v>59</v>
      </c>
      <c r="H63" s="196">
        <v>32090</v>
      </c>
      <c r="I63" s="197">
        <f t="shared" si="0"/>
        <v>40715</v>
      </c>
    </row>
    <row r="64" spans="1:9" ht="16.5" thickBot="1" thickTop="1">
      <c r="A64" s="63"/>
      <c r="B64" s="4"/>
      <c r="C64" s="43"/>
      <c r="D64" s="5"/>
      <c r="E64" s="26"/>
      <c r="F64" s="7"/>
      <c r="G64" s="10"/>
      <c r="H64" s="214"/>
      <c r="I64" s="215"/>
    </row>
    <row r="65" spans="1:9" ht="13.5" thickTop="1">
      <c r="A65" s="452" t="s">
        <v>167</v>
      </c>
      <c r="B65" s="453"/>
      <c r="C65" s="453"/>
      <c r="D65" s="453"/>
      <c r="E65" s="453"/>
      <c r="F65" s="453"/>
      <c r="G65" s="454"/>
      <c r="H65" s="461" t="s">
        <v>117</v>
      </c>
      <c r="I65" s="462"/>
    </row>
    <row r="66" spans="1:9" ht="12.75">
      <c r="A66" s="455"/>
      <c r="B66" s="456"/>
      <c r="C66" s="456"/>
      <c r="D66" s="456"/>
      <c r="E66" s="456"/>
      <c r="F66" s="456"/>
      <c r="G66" s="457"/>
      <c r="H66" s="493" t="s">
        <v>119</v>
      </c>
      <c r="I66" s="464" t="s">
        <v>307</v>
      </c>
    </row>
    <row r="67" spans="1:9" ht="13.5" thickBot="1">
      <c r="A67" s="458"/>
      <c r="B67" s="459"/>
      <c r="C67" s="459"/>
      <c r="D67" s="459"/>
      <c r="E67" s="459"/>
      <c r="F67" s="459"/>
      <c r="G67" s="460"/>
      <c r="H67" s="493"/>
      <c r="I67" s="466"/>
    </row>
    <row r="68" spans="1:9" ht="13.5" thickTop="1">
      <c r="A68" s="485" t="s">
        <v>48</v>
      </c>
      <c r="B68" s="398" t="s">
        <v>296</v>
      </c>
      <c r="C68" s="505" t="s">
        <v>241</v>
      </c>
      <c r="D68" s="517" t="s">
        <v>28</v>
      </c>
      <c r="E68" s="39" t="s">
        <v>0</v>
      </c>
      <c r="F68" s="508"/>
      <c r="G68" s="509"/>
      <c r="H68" s="538">
        <v>50400</v>
      </c>
      <c r="I68" s="540">
        <f>H68+11212.5</f>
        <v>61612.5</v>
      </c>
    </row>
    <row r="69" spans="1:9" ht="12.75">
      <c r="A69" s="448"/>
      <c r="B69" s="433"/>
      <c r="C69" s="506"/>
      <c r="D69" s="518"/>
      <c r="E69" s="496" t="s">
        <v>1</v>
      </c>
      <c r="F69" s="543" t="s">
        <v>73</v>
      </c>
      <c r="G69" s="189" t="s">
        <v>73</v>
      </c>
      <c r="H69" s="539"/>
      <c r="I69" s="541"/>
    </row>
    <row r="70" spans="1:9" ht="12.75">
      <c r="A70" s="448"/>
      <c r="B70" s="433"/>
      <c r="C70" s="506"/>
      <c r="D70" s="518"/>
      <c r="E70" s="497"/>
      <c r="F70" s="544"/>
      <c r="G70" s="190" t="s">
        <v>39</v>
      </c>
      <c r="H70" s="539"/>
      <c r="I70" s="541"/>
    </row>
    <row r="71" spans="1:9" ht="12.75">
      <c r="A71" s="448"/>
      <c r="B71" s="433"/>
      <c r="C71" s="506"/>
      <c r="D71" s="518"/>
      <c r="E71" s="497"/>
      <c r="F71" s="544"/>
      <c r="G71" s="190">
        <v>3</v>
      </c>
      <c r="H71" s="539"/>
      <c r="I71" s="541"/>
    </row>
    <row r="72" spans="1:9" ht="12.75">
      <c r="A72" s="448"/>
      <c r="B72" s="433"/>
      <c r="C72" s="506"/>
      <c r="D72" s="518"/>
      <c r="E72" s="497"/>
      <c r="F72" s="544"/>
      <c r="G72" s="190">
        <v>7</v>
      </c>
      <c r="H72" s="539"/>
      <c r="I72" s="541"/>
    </row>
    <row r="73" spans="1:9" ht="12.75">
      <c r="A73" s="448"/>
      <c r="B73" s="433"/>
      <c r="C73" s="506"/>
      <c r="D73" s="518"/>
      <c r="E73" s="497"/>
      <c r="F73" s="545"/>
      <c r="G73" s="216" t="s">
        <v>59</v>
      </c>
      <c r="H73" s="539"/>
      <c r="I73" s="541"/>
    </row>
    <row r="74" spans="1:9" ht="12.75">
      <c r="A74" s="448"/>
      <c r="B74" s="433"/>
      <c r="C74" s="506"/>
      <c r="D74" s="518"/>
      <c r="E74" s="497"/>
      <c r="F74" s="546" t="s">
        <v>60</v>
      </c>
      <c r="G74" s="201" t="s">
        <v>60</v>
      </c>
      <c r="H74" s="539"/>
      <c r="I74" s="541"/>
    </row>
    <row r="75" spans="1:9" ht="12.75">
      <c r="A75" s="448"/>
      <c r="B75" s="433"/>
      <c r="C75" s="506"/>
      <c r="D75" s="518"/>
      <c r="E75" s="497"/>
      <c r="F75" s="544"/>
      <c r="G75" s="190" t="s">
        <v>39</v>
      </c>
      <c r="H75" s="539"/>
      <c r="I75" s="541"/>
    </row>
    <row r="76" spans="1:9" ht="12.75">
      <c r="A76" s="448"/>
      <c r="B76" s="433"/>
      <c r="C76" s="506"/>
      <c r="D76" s="518"/>
      <c r="E76" s="497"/>
      <c r="F76" s="544"/>
      <c r="G76" s="190">
        <v>3</v>
      </c>
      <c r="H76" s="539"/>
      <c r="I76" s="541"/>
    </row>
    <row r="77" spans="1:9" ht="12.75">
      <c r="A77" s="448"/>
      <c r="B77" s="433"/>
      <c r="C77" s="506"/>
      <c r="D77" s="518"/>
      <c r="E77" s="497"/>
      <c r="F77" s="544"/>
      <c r="G77" s="190">
        <v>7</v>
      </c>
      <c r="H77" s="539"/>
      <c r="I77" s="541"/>
    </row>
    <row r="78" spans="1:9" ht="13.5" thickBot="1">
      <c r="A78" s="448"/>
      <c r="B78" s="399"/>
      <c r="C78" s="531"/>
      <c r="D78" s="519"/>
      <c r="E78" s="498"/>
      <c r="F78" s="547"/>
      <c r="G78" s="213" t="s">
        <v>59</v>
      </c>
      <c r="H78" s="539"/>
      <c r="I78" s="542"/>
    </row>
    <row r="79" spans="1:9" ht="13.5" thickTop="1">
      <c r="A79" s="448"/>
      <c r="B79" s="439" t="s">
        <v>134</v>
      </c>
      <c r="C79" s="505" t="s">
        <v>239</v>
      </c>
      <c r="D79" s="517" t="s">
        <v>28</v>
      </c>
      <c r="E79" s="505" t="s">
        <v>0</v>
      </c>
      <c r="F79" s="94"/>
      <c r="G79" s="217"/>
      <c r="H79" s="177">
        <v>19640</v>
      </c>
      <c r="I79" s="178">
        <f>H79+8625</f>
        <v>28265</v>
      </c>
    </row>
    <row r="80" spans="1:9" ht="12.75">
      <c r="A80" s="448"/>
      <c r="B80" s="440"/>
      <c r="C80" s="506"/>
      <c r="D80" s="518"/>
      <c r="E80" s="506"/>
      <c r="F80" s="499" t="s">
        <v>139</v>
      </c>
      <c r="G80" s="27">
        <v>8</v>
      </c>
      <c r="H80" s="179">
        <v>31440</v>
      </c>
      <c r="I80" s="180">
        <f aca="true" t="shared" si="1" ref="I80:I120">H80+8625</f>
        <v>40065</v>
      </c>
    </row>
    <row r="81" spans="1:9" ht="12.75">
      <c r="A81" s="448"/>
      <c r="B81" s="440"/>
      <c r="C81" s="506"/>
      <c r="D81" s="518"/>
      <c r="E81" s="506"/>
      <c r="F81" s="499"/>
      <c r="G81" s="24" t="s">
        <v>136</v>
      </c>
      <c r="H81" s="181">
        <v>22210</v>
      </c>
      <c r="I81" s="182">
        <f t="shared" si="1"/>
        <v>30835</v>
      </c>
    </row>
    <row r="82" spans="1:9" ht="12.75">
      <c r="A82" s="448"/>
      <c r="B82" s="440"/>
      <c r="C82" s="506"/>
      <c r="D82" s="518"/>
      <c r="E82" s="506"/>
      <c r="F82" s="499"/>
      <c r="G82" s="28" t="s">
        <v>137</v>
      </c>
      <c r="H82" s="181">
        <v>28100</v>
      </c>
      <c r="I82" s="182">
        <f t="shared" si="1"/>
        <v>36725</v>
      </c>
    </row>
    <row r="83" spans="1:9" ht="13.5" thickBot="1">
      <c r="A83" s="448"/>
      <c r="B83" s="440"/>
      <c r="C83" s="506"/>
      <c r="D83" s="518"/>
      <c r="E83" s="507"/>
      <c r="F83" s="499"/>
      <c r="G83" s="29" t="s">
        <v>138</v>
      </c>
      <c r="H83" s="193">
        <v>23970</v>
      </c>
      <c r="I83" s="194">
        <f t="shared" si="1"/>
        <v>32595</v>
      </c>
    </row>
    <row r="84" spans="1:9" ht="12.75">
      <c r="A84" s="448"/>
      <c r="B84" s="440"/>
      <c r="C84" s="506"/>
      <c r="D84" s="518"/>
      <c r="E84" s="536" t="s">
        <v>132</v>
      </c>
      <c r="F84" s="23"/>
      <c r="G84" s="131" t="s">
        <v>73</v>
      </c>
      <c r="H84" s="205">
        <v>20790</v>
      </c>
      <c r="I84" s="206">
        <f t="shared" si="1"/>
        <v>29415</v>
      </c>
    </row>
    <row r="85" spans="1:9" ht="12.75">
      <c r="A85" s="448"/>
      <c r="B85" s="440"/>
      <c r="C85" s="506"/>
      <c r="D85" s="518"/>
      <c r="E85" s="497"/>
      <c r="F85" s="512" t="s">
        <v>73</v>
      </c>
      <c r="G85" s="36">
        <v>5</v>
      </c>
      <c r="H85" s="207">
        <v>22860</v>
      </c>
      <c r="I85" s="208">
        <f t="shared" si="1"/>
        <v>31485</v>
      </c>
    </row>
    <row r="86" spans="1:9" ht="12.75">
      <c r="A86" s="448"/>
      <c r="B86" s="440"/>
      <c r="C86" s="506"/>
      <c r="D86" s="518"/>
      <c r="E86" s="497"/>
      <c r="F86" s="499"/>
      <c r="G86" s="24">
        <v>7</v>
      </c>
      <c r="H86" s="181">
        <v>24790</v>
      </c>
      <c r="I86" s="182">
        <f t="shared" si="1"/>
        <v>33415</v>
      </c>
    </row>
    <row r="87" spans="1:9" ht="13.5" thickBot="1">
      <c r="A87" s="448"/>
      <c r="B87" s="440"/>
      <c r="C87" s="506"/>
      <c r="D87" s="518"/>
      <c r="E87" s="497"/>
      <c r="F87" s="513"/>
      <c r="G87" s="223" t="s">
        <v>133</v>
      </c>
      <c r="H87" s="209">
        <v>25930</v>
      </c>
      <c r="I87" s="210">
        <f t="shared" si="1"/>
        <v>34555</v>
      </c>
    </row>
    <row r="88" spans="1:9" ht="12.75">
      <c r="A88" s="448"/>
      <c r="B88" s="440"/>
      <c r="C88" s="506"/>
      <c r="D88" s="518"/>
      <c r="E88" s="497"/>
      <c r="F88" s="22"/>
      <c r="G88" s="171" t="s">
        <v>60</v>
      </c>
      <c r="H88" s="211">
        <v>22130</v>
      </c>
      <c r="I88" s="224">
        <f t="shared" si="1"/>
        <v>30755</v>
      </c>
    </row>
    <row r="89" spans="1:9" ht="12.75">
      <c r="A89" s="448"/>
      <c r="B89" s="440"/>
      <c r="C89" s="506"/>
      <c r="D89" s="518"/>
      <c r="E89" s="497"/>
      <c r="F89" s="499" t="s">
        <v>60</v>
      </c>
      <c r="G89" s="27">
        <v>5</v>
      </c>
      <c r="H89" s="207">
        <v>24160</v>
      </c>
      <c r="I89" s="182">
        <f t="shared" si="1"/>
        <v>32785</v>
      </c>
    </row>
    <row r="90" spans="1:9" ht="12.75">
      <c r="A90" s="448"/>
      <c r="B90" s="440"/>
      <c r="C90" s="506"/>
      <c r="D90" s="518"/>
      <c r="E90" s="497"/>
      <c r="F90" s="499"/>
      <c r="G90" s="24">
        <v>7</v>
      </c>
      <c r="H90" s="181">
        <v>26130</v>
      </c>
      <c r="I90" s="182">
        <f t="shared" si="1"/>
        <v>34755</v>
      </c>
    </row>
    <row r="91" spans="1:9" ht="13.5" thickBot="1">
      <c r="A91" s="448"/>
      <c r="B91" s="440"/>
      <c r="C91" s="506"/>
      <c r="D91" s="518"/>
      <c r="E91" s="537"/>
      <c r="F91" s="513"/>
      <c r="G91" s="223" t="s">
        <v>133</v>
      </c>
      <c r="H91" s="193">
        <v>26990</v>
      </c>
      <c r="I91" s="194">
        <f t="shared" si="1"/>
        <v>35615</v>
      </c>
    </row>
    <row r="92" spans="1:9" ht="12.75">
      <c r="A92" s="448"/>
      <c r="B92" s="440"/>
      <c r="C92" s="506"/>
      <c r="D92" s="518"/>
      <c r="E92" s="536" t="s">
        <v>153</v>
      </c>
      <c r="F92" s="23"/>
      <c r="G92" s="171" t="s">
        <v>73</v>
      </c>
      <c r="H92" s="185">
        <v>19640</v>
      </c>
      <c r="I92" s="186">
        <f t="shared" si="1"/>
        <v>28265</v>
      </c>
    </row>
    <row r="93" spans="1:9" ht="12.75">
      <c r="A93" s="448"/>
      <c r="B93" s="440"/>
      <c r="C93" s="506"/>
      <c r="D93" s="518"/>
      <c r="E93" s="497"/>
      <c r="F93" s="499" t="s">
        <v>73</v>
      </c>
      <c r="G93" s="27" t="s">
        <v>39</v>
      </c>
      <c r="H93" s="179">
        <v>21700</v>
      </c>
      <c r="I93" s="180">
        <f t="shared" si="1"/>
        <v>30325</v>
      </c>
    </row>
    <row r="94" spans="1:9" ht="12.75">
      <c r="A94" s="448"/>
      <c r="B94" s="440"/>
      <c r="C94" s="506"/>
      <c r="D94" s="518"/>
      <c r="E94" s="497"/>
      <c r="F94" s="499"/>
      <c r="G94" s="24">
        <v>3</v>
      </c>
      <c r="H94" s="181">
        <v>27070</v>
      </c>
      <c r="I94" s="182">
        <f t="shared" si="1"/>
        <v>35695</v>
      </c>
    </row>
    <row r="95" spans="1:9" ht="12.75">
      <c r="A95" s="448"/>
      <c r="B95" s="440"/>
      <c r="C95" s="506"/>
      <c r="D95" s="518"/>
      <c r="E95" s="497"/>
      <c r="F95" s="499"/>
      <c r="G95" s="24">
        <v>7</v>
      </c>
      <c r="H95" s="181">
        <v>23640</v>
      </c>
      <c r="I95" s="182">
        <f t="shared" si="1"/>
        <v>32265</v>
      </c>
    </row>
    <row r="96" spans="1:9" ht="13.5" thickBot="1">
      <c r="A96" s="448"/>
      <c r="B96" s="440"/>
      <c r="C96" s="506"/>
      <c r="D96" s="518"/>
      <c r="E96" s="497"/>
      <c r="F96" s="499"/>
      <c r="G96" s="203" t="s">
        <v>59</v>
      </c>
      <c r="H96" s="209">
        <v>24770</v>
      </c>
      <c r="I96" s="210">
        <f t="shared" si="1"/>
        <v>33395</v>
      </c>
    </row>
    <row r="97" spans="1:9" ht="12.75">
      <c r="A97" s="448"/>
      <c r="B97" s="440"/>
      <c r="C97" s="506"/>
      <c r="D97" s="518"/>
      <c r="E97" s="497"/>
      <c r="F97" s="23"/>
      <c r="G97" s="131" t="s">
        <v>60</v>
      </c>
      <c r="H97" s="211">
        <v>20980</v>
      </c>
      <c r="I97" s="212">
        <f t="shared" si="1"/>
        <v>29605</v>
      </c>
    </row>
    <row r="98" spans="1:9" ht="12.75">
      <c r="A98" s="448"/>
      <c r="B98" s="440"/>
      <c r="C98" s="506"/>
      <c r="D98" s="518"/>
      <c r="E98" s="497"/>
      <c r="F98" s="499" t="s">
        <v>60</v>
      </c>
      <c r="G98" s="27" t="s">
        <v>39</v>
      </c>
      <c r="H98" s="207">
        <v>23000</v>
      </c>
      <c r="I98" s="208">
        <f t="shared" si="1"/>
        <v>31625</v>
      </c>
    </row>
    <row r="99" spans="1:9" ht="12.75">
      <c r="A99" s="448"/>
      <c r="B99" s="440"/>
      <c r="C99" s="506"/>
      <c r="D99" s="518"/>
      <c r="E99" s="497"/>
      <c r="F99" s="499"/>
      <c r="G99" s="24">
        <v>3</v>
      </c>
      <c r="H99" s="181">
        <v>28410</v>
      </c>
      <c r="I99" s="182">
        <f t="shared" si="1"/>
        <v>37035</v>
      </c>
    </row>
    <row r="100" spans="1:9" ht="12.75">
      <c r="A100" s="448"/>
      <c r="B100" s="440"/>
      <c r="C100" s="506"/>
      <c r="D100" s="518"/>
      <c r="E100" s="497"/>
      <c r="F100" s="499"/>
      <c r="G100" s="24">
        <v>7</v>
      </c>
      <c r="H100" s="181">
        <v>24970</v>
      </c>
      <c r="I100" s="182">
        <f t="shared" si="1"/>
        <v>33595</v>
      </c>
    </row>
    <row r="101" spans="1:9" ht="13.5" thickBot="1">
      <c r="A101" s="448"/>
      <c r="B101" s="440"/>
      <c r="C101" s="531"/>
      <c r="D101" s="518"/>
      <c r="E101" s="498"/>
      <c r="F101" s="522"/>
      <c r="G101" s="195" t="s">
        <v>59</v>
      </c>
      <c r="H101" s="209">
        <v>25840</v>
      </c>
      <c r="I101" s="210">
        <f t="shared" si="1"/>
        <v>34465</v>
      </c>
    </row>
    <row r="102" spans="1:9" ht="14.25" thickBot="1" thickTop="1">
      <c r="A102" s="448"/>
      <c r="B102" s="440"/>
      <c r="C102" s="506" t="s">
        <v>240</v>
      </c>
      <c r="D102" s="518"/>
      <c r="E102" s="40" t="s">
        <v>0</v>
      </c>
      <c r="F102" s="9"/>
      <c r="G102" s="225"/>
      <c r="H102" s="177">
        <v>20790</v>
      </c>
      <c r="I102" s="178">
        <f t="shared" si="1"/>
        <v>29415</v>
      </c>
    </row>
    <row r="103" spans="1:9" ht="12.75">
      <c r="A103" s="448"/>
      <c r="B103" s="440"/>
      <c r="C103" s="506"/>
      <c r="D103" s="518"/>
      <c r="E103" s="536" t="s">
        <v>132</v>
      </c>
      <c r="F103" s="23"/>
      <c r="G103" s="131" t="s">
        <v>73</v>
      </c>
      <c r="H103" s="187">
        <v>20790</v>
      </c>
      <c r="I103" s="188">
        <f t="shared" si="1"/>
        <v>29415</v>
      </c>
    </row>
    <row r="104" spans="1:9" ht="12.75">
      <c r="A104" s="448"/>
      <c r="B104" s="440"/>
      <c r="C104" s="506"/>
      <c r="D104" s="518"/>
      <c r="E104" s="497"/>
      <c r="F104" s="512" t="s">
        <v>73</v>
      </c>
      <c r="G104" s="36">
        <v>5</v>
      </c>
      <c r="H104" s="179">
        <v>22860</v>
      </c>
      <c r="I104" s="180">
        <f t="shared" si="1"/>
        <v>31485</v>
      </c>
    </row>
    <row r="105" spans="1:9" ht="12.75">
      <c r="A105" s="448"/>
      <c r="B105" s="440"/>
      <c r="C105" s="506"/>
      <c r="D105" s="518"/>
      <c r="E105" s="497"/>
      <c r="F105" s="499"/>
      <c r="G105" s="24">
        <v>7</v>
      </c>
      <c r="H105" s="181">
        <v>24790</v>
      </c>
      <c r="I105" s="182">
        <f t="shared" si="1"/>
        <v>33415</v>
      </c>
    </row>
    <row r="106" spans="1:9" ht="13.5" thickBot="1">
      <c r="A106" s="448"/>
      <c r="B106" s="440"/>
      <c r="C106" s="506"/>
      <c r="D106" s="518"/>
      <c r="E106" s="497"/>
      <c r="F106" s="499"/>
      <c r="G106" s="203" t="s">
        <v>133</v>
      </c>
      <c r="H106" s="193">
        <v>25930</v>
      </c>
      <c r="I106" s="194">
        <f t="shared" si="1"/>
        <v>34555</v>
      </c>
    </row>
    <row r="107" spans="1:9" ht="12.75">
      <c r="A107" s="448"/>
      <c r="B107" s="440"/>
      <c r="C107" s="506"/>
      <c r="D107" s="518"/>
      <c r="E107" s="497"/>
      <c r="F107" s="23"/>
      <c r="G107" s="131" t="s">
        <v>60</v>
      </c>
      <c r="H107" s="205">
        <v>22130</v>
      </c>
      <c r="I107" s="206">
        <f t="shared" si="1"/>
        <v>30755</v>
      </c>
    </row>
    <row r="108" spans="1:9" ht="12.75">
      <c r="A108" s="448"/>
      <c r="B108" s="440"/>
      <c r="C108" s="506"/>
      <c r="D108" s="518"/>
      <c r="E108" s="497"/>
      <c r="F108" s="499" t="s">
        <v>60</v>
      </c>
      <c r="G108" s="27">
        <v>5</v>
      </c>
      <c r="H108" s="207">
        <v>24160</v>
      </c>
      <c r="I108" s="208">
        <f t="shared" si="1"/>
        <v>32785</v>
      </c>
    </row>
    <row r="109" spans="1:9" ht="12.75">
      <c r="A109" s="448"/>
      <c r="B109" s="440"/>
      <c r="C109" s="506"/>
      <c r="D109" s="518"/>
      <c r="E109" s="497"/>
      <c r="F109" s="499"/>
      <c r="G109" s="24">
        <v>7</v>
      </c>
      <c r="H109" s="181">
        <v>26130</v>
      </c>
      <c r="I109" s="182">
        <f t="shared" si="1"/>
        <v>34755</v>
      </c>
    </row>
    <row r="110" spans="1:9" ht="13.5" thickBot="1">
      <c r="A110" s="448"/>
      <c r="B110" s="440"/>
      <c r="C110" s="506"/>
      <c r="D110" s="518"/>
      <c r="E110" s="537"/>
      <c r="F110" s="513"/>
      <c r="G110" s="223" t="s">
        <v>133</v>
      </c>
      <c r="H110" s="209">
        <v>26990</v>
      </c>
      <c r="I110" s="210">
        <f t="shared" si="1"/>
        <v>35615</v>
      </c>
    </row>
    <row r="111" spans="1:9" ht="12.75">
      <c r="A111" s="448"/>
      <c r="B111" s="440"/>
      <c r="C111" s="506"/>
      <c r="D111" s="518"/>
      <c r="E111" s="496" t="s">
        <v>1</v>
      </c>
      <c r="F111" s="22"/>
      <c r="G111" s="171" t="s">
        <v>73</v>
      </c>
      <c r="H111" s="187">
        <v>19640</v>
      </c>
      <c r="I111" s="188">
        <f t="shared" si="1"/>
        <v>28265</v>
      </c>
    </row>
    <row r="112" spans="1:9" ht="12.75">
      <c r="A112" s="448"/>
      <c r="B112" s="440"/>
      <c r="C112" s="506"/>
      <c r="D112" s="518"/>
      <c r="E112" s="497"/>
      <c r="F112" s="499" t="s">
        <v>73</v>
      </c>
      <c r="G112" s="27" t="s">
        <v>39</v>
      </c>
      <c r="H112" s="179">
        <v>21700</v>
      </c>
      <c r="I112" s="180">
        <f t="shared" si="1"/>
        <v>30325</v>
      </c>
    </row>
    <row r="113" spans="1:9" ht="12.75">
      <c r="A113" s="448"/>
      <c r="B113" s="440"/>
      <c r="C113" s="506"/>
      <c r="D113" s="518"/>
      <c r="E113" s="497"/>
      <c r="F113" s="499"/>
      <c r="G113" s="24">
        <v>3</v>
      </c>
      <c r="H113" s="181">
        <v>27070</v>
      </c>
      <c r="I113" s="182">
        <f t="shared" si="1"/>
        <v>35695</v>
      </c>
    </row>
    <row r="114" spans="1:9" ht="12.75">
      <c r="A114" s="448"/>
      <c r="B114" s="440"/>
      <c r="C114" s="506"/>
      <c r="D114" s="518"/>
      <c r="E114" s="497"/>
      <c r="F114" s="499"/>
      <c r="G114" s="24">
        <v>7</v>
      </c>
      <c r="H114" s="181">
        <v>23640</v>
      </c>
      <c r="I114" s="182">
        <f t="shared" si="1"/>
        <v>32265</v>
      </c>
    </row>
    <row r="115" spans="1:9" ht="13.5" thickBot="1">
      <c r="A115" s="448"/>
      <c r="B115" s="440"/>
      <c r="C115" s="506"/>
      <c r="D115" s="518"/>
      <c r="E115" s="497"/>
      <c r="F115" s="499"/>
      <c r="G115" s="203" t="s">
        <v>59</v>
      </c>
      <c r="H115" s="193">
        <v>24770</v>
      </c>
      <c r="I115" s="194">
        <f t="shared" si="1"/>
        <v>33395</v>
      </c>
    </row>
    <row r="116" spans="1:9" ht="12.75">
      <c r="A116" s="448"/>
      <c r="B116" s="440"/>
      <c r="C116" s="506"/>
      <c r="D116" s="518"/>
      <c r="E116" s="497"/>
      <c r="F116" s="89"/>
      <c r="G116" s="204" t="s">
        <v>60</v>
      </c>
      <c r="H116" s="205">
        <v>20980</v>
      </c>
      <c r="I116" s="206">
        <f t="shared" si="1"/>
        <v>29605</v>
      </c>
    </row>
    <row r="117" spans="1:9" ht="12.75">
      <c r="A117" s="448"/>
      <c r="B117" s="440"/>
      <c r="C117" s="506"/>
      <c r="D117" s="518"/>
      <c r="E117" s="497"/>
      <c r="F117" s="512" t="s">
        <v>60</v>
      </c>
      <c r="G117" s="36" t="s">
        <v>39</v>
      </c>
      <c r="H117" s="207">
        <v>23000</v>
      </c>
      <c r="I117" s="208">
        <f t="shared" si="1"/>
        <v>31625</v>
      </c>
    </row>
    <row r="118" spans="1:9" ht="12.75">
      <c r="A118" s="448"/>
      <c r="B118" s="440"/>
      <c r="C118" s="506"/>
      <c r="D118" s="518"/>
      <c r="E118" s="497"/>
      <c r="F118" s="499"/>
      <c r="G118" s="24">
        <v>3</v>
      </c>
      <c r="H118" s="181">
        <v>28410</v>
      </c>
      <c r="I118" s="182">
        <f t="shared" si="1"/>
        <v>37035</v>
      </c>
    </row>
    <row r="119" spans="1:9" ht="12.75">
      <c r="A119" s="448"/>
      <c r="B119" s="440"/>
      <c r="C119" s="506"/>
      <c r="D119" s="518"/>
      <c r="E119" s="497"/>
      <c r="F119" s="499"/>
      <c r="G119" s="24">
        <v>7</v>
      </c>
      <c r="H119" s="181">
        <v>24970</v>
      </c>
      <c r="I119" s="182">
        <f t="shared" si="1"/>
        <v>33595</v>
      </c>
    </row>
    <row r="120" spans="1:9" ht="13.5" thickBot="1">
      <c r="A120" s="449"/>
      <c r="B120" s="441"/>
      <c r="C120" s="531"/>
      <c r="D120" s="519"/>
      <c r="E120" s="498"/>
      <c r="F120" s="522"/>
      <c r="G120" s="195" t="s">
        <v>59</v>
      </c>
      <c r="H120" s="196">
        <v>25840</v>
      </c>
      <c r="I120" s="197">
        <f t="shared" si="1"/>
        <v>34465</v>
      </c>
    </row>
    <row r="121" spans="1:9" ht="15.75" thickTop="1">
      <c r="A121" s="63"/>
      <c r="B121" s="4"/>
      <c r="C121" s="43"/>
      <c r="D121" s="92"/>
      <c r="E121" s="26"/>
      <c r="F121" s="7"/>
      <c r="G121" s="10"/>
      <c r="H121" s="42"/>
      <c r="I121" s="42"/>
    </row>
    <row r="122" spans="1:9" ht="15">
      <c r="A122" s="63"/>
      <c r="B122" s="4"/>
      <c r="C122" s="43"/>
      <c r="D122" s="92"/>
      <c r="E122" s="26"/>
      <c r="F122" s="7"/>
      <c r="G122" s="10"/>
      <c r="H122" s="42"/>
      <c r="I122" s="42"/>
    </row>
    <row r="123" spans="1:9" ht="15">
      <c r="A123" s="63"/>
      <c r="B123" s="4"/>
      <c r="C123" s="43"/>
      <c r="D123" s="92"/>
      <c r="E123" s="26"/>
      <c r="F123" s="7"/>
      <c r="G123" s="10"/>
      <c r="H123" s="42"/>
      <c r="I123" s="42"/>
    </row>
    <row r="124" spans="1:9" ht="15">
      <c r="A124" s="63"/>
      <c r="B124" s="4"/>
      <c r="C124" s="43"/>
      <c r="D124" s="92"/>
      <c r="E124" s="26"/>
      <c r="F124" s="7"/>
      <c r="G124" s="10"/>
      <c r="H124" s="42"/>
      <c r="I124" s="42"/>
    </row>
    <row r="125" spans="1:9" ht="15">
      <c r="A125" s="63"/>
      <c r="B125" s="4"/>
      <c r="C125" s="43"/>
      <c r="D125" s="92"/>
      <c r="E125" s="26"/>
      <c r="F125" s="7"/>
      <c r="G125" s="10"/>
      <c r="H125" s="42"/>
      <c r="I125" s="42"/>
    </row>
    <row r="126" spans="1:9" ht="15">
      <c r="A126" s="63"/>
      <c r="B126" s="4"/>
      <c r="C126" s="43"/>
      <c r="D126" s="92"/>
      <c r="E126" s="26"/>
      <c r="F126" s="7"/>
      <c r="G126" s="10"/>
      <c r="H126" s="42"/>
      <c r="I126" s="42"/>
    </row>
    <row r="127" spans="1:9" ht="15.75" thickBot="1">
      <c r="A127" s="63"/>
      <c r="B127" s="4"/>
      <c r="C127" s="43"/>
      <c r="D127" s="92"/>
      <c r="E127" s="26"/>
      <c r="F127" s="7"/>
      <c r="G127" s="10"/>
      <c r="H127" s="42"/>
      <c r="I127" s="42"/>
    </row>
    <row r="128" spans="1:9" ht="13.5" thickTop="1">
      <c r="A128" s="452" t="s">
        <v>167</v>
      </c>
      <c r="B128" s="453"/>
      <c r="C128" s="453"/>
      <c r="D128" s="453"/>
      <c r="E128" s="453"/>
      <c r="F128" s="453"/>
      <c r="G128" s="454"/>
      <c r="H128" s="461" t="s">
        <v>117</v>
      </c>
      <c r="I128" s="462"/>
    </row>
    <row r="129" spans="1:9" ht="12.75">
      <c r="A129" s="455"/>
      <c r="B129" s="456"/>
      <c r="C129" s="456"/>
      <c r="D129" s="456"/>
      <c r="E129" s="456"/>
      <c r="F129" s="456"/>
      <c r="G129" s="457"/>
      <c r="H129" s="493" t="s">
        <v>119</v>
      </c>
      <c r="I129" s="464" t="s">
        <v>307</v>
      </c>
    </row>
    <row r="130" spans="1:9" ht="13.5" thickBot="1">
      <c r="A130" s="458"/>
      <c r="B130" s="459"/>
      <c r="C130" s="459"/>
      <c r="D130" s="459"/>
      <c r="E130" s="459"/>
      <c r="F130" s="459"/>
      <c r="G130" s="460"/>
      <c r="H130" s="535"/>
      <c r="I130" s="466"/>
    </row>
    <row r="131" spans="1:9" ht="14.25" thickBot="1" thickTop="1">
      <c r="A131" s="448" t="s">
        <v>48</v>
      </c>
      <c r="B131" s="440" t="s">
        <v>141</v>
      </c>
      <c r="C131" s="506" t="s">
        <v>244</v>
      </c>
      <c r="D131" s="518" t="s">
        <v>28</v>
      </c>
      <c r="E131" s="507" t="s">
        <v>0</v>
      </c>
      <c r="F131" s="520"/>
      <c r="G131" s="397"/>
      <c r="H131" s="185">
        <v>17570</v>
      </c>
      <c r="I131" s="178">
        <f>H131+8625</f>
        <v>26195</v>
      </c>
    </row>
    <row r="132" spans="1:9" ht="13.5" thickBot="1">
      <c r="A132" s="448"/>
      <c r="B132" s="440"/>
      <c r="C132" s="506"/>
      <c r="D132" s="518"/>
      <c r="E132" s="507"/>
      <c r="F132" s="512" t="s">
        <v>139</v>
      </c>
      <c r="G132" s="36">
        <v>8</v>
      </c>
      <c r="H132" s="179">
        <v>24500</v>
      </c>
      <c r="I132" s="180">
        <f aca="true" t="shared" si="2" ref="I132:I186">H132+8625</f>
        <v>33125</v>
      </c>
    </row>
    <row r="133" spans="1:9" ht="13.5" thickBot="1">
      <c r="A133" s="448"/>
      <c r="B133" s="440"/>
      <c r="C133" s="506"/>
      <c r="D133" s="518"/>
      <c r="E133" s="507"/>
      <c r="F133" s="499"/>
      <c r="G133" s="24" t="s">
        <v>136</v>
      </c>
      <c r="H133" s="181">
        <v>21030</v>
      </c>
      <c r="I133" s="182">
        <f t="shared" si="2"/>
        <v>29655</v>
      </c>
    </row>
    <row r="134" spans="1:9" ht="13.5" thickBot="1">
      <c r="A134" s="448"/>
      <c r="B134" s="440"/>
      <c r="C134" s="506"/>
      <c r="D134" s="518"/>
      <c r="E134" s="507"/>
      <c r="F134" s="499"/>
      <c r="G134" s="28" t="s">
        <v>137</v>
      </c>
      <c r="H134" s="181">
        <v>29120</v>
      </c>
      <c r="I134" s="182">
        <f t="shared" si="2"/>
        <v>37745</v>
      </c>
    </row>
    <row r="135" spans="1:9" ht="13.5" thickBot="1">
      <c r="A135" s="448"/>
      <c r="B135" s="440"/>
      <c r="C135" s="506"/>
      <c r="D135" s="518"/>
      <c r="E135" s="507"/>
      <c r="F135" s="513"/>
      <c r="G135" s="30" t="s">
        <v>138</v>
      </c>
      <c r="H135" s="209">
        <v>23340</v>
      </c>
      <c r="I135" s="210">
        <f t="shared" si="2"/>
        <v>31965</v>
      </c>
    </row>
    <row r="136" spans="1:9" ht="12.75">
      <c r="A136" s="448"/>
      <c r="B136" s="440"/>
      <c r="C136" s="506"/>
      <c r="D136" s="518"/>
      <c r="E136" s="496" t="s">
        <v>1</v>
      </c>
      <c r="F136" s="22"/>
      <c r="G136" s="10" t="s">
        <v>73</v>
      </c>
      <c r="H136" s="211">
        <v>17570</v>
      </c>
      <c r="I136" s="212">
        <f t="shared" si="2"/>
        <v>26195</v>
      </c>
    </row>
    <row r="137" spans="1:9" ht="12.75">
      <c r="A137" s="448"/>
      <c r="B137" s="440"/>
      <c r="C137" s="506"/>
      <c r="D137" s="518"/>
      <c r="E137" s="497"/>
      <c r="F137" s="512" t="s">
        <v>73</v>
      </c>
      <c r="G137" s="36" t="s">
        <v>39</v>
      </c>
      <c r="H137" s="207">
        <v>19420</v>
      </c>
      <c r="I137" s="208">
        <f t="shared" si="2"/>
        <v>28045</v>
      </c>
    </row>
    <row r="138" spans="1:9" ht="12.75">
      <c r="A138" s="448"/>
      <c r="B138" s="440"/>
      <c r="C138" s="506"/>
      <c r="D138" s="518"/>
      <c r="E138" s="497"/>
      <c r="F138" s="499"/>
      <c r="G138" s="24">
        <v>3</v>
      </c>
      <c r="H138" s="181">
        <v>24220</v>
      </c>
      <c r="I138" s="182">
        <f t="shared" si="2"/>
        <v>32845</v>
      </c>
    </row>
    <row r="139" spans="1:9" ht="12.75">
      <c r="A139" s="448"/>
      <c r="B139" s="440"/>
      <c r="C139" s="506"/>
      <c r="D139" s="518"/>
      <c r="E139" s="497"/>
      <c r="F139" s="499"/>
      <c r="G139" s="24">
        <v>7</v>
      </c>
      <c r="H139" s="181">
        <v>21150</v>
      </c>
      <c r="I139" s="182">
        <f t="shared" si="2"/>
        <v>29775</v>
      </c>
    </row>
    <row r="140" spans="1:9" ht="13.5" thickBot="1">
      <c r="A140" s="448"/>
      <c r="B140" s="440"/>
      <c r="C140" s="506"/>
      <c r="D140" s="518"/>
      <c r="E140" s="497"/>
      <c r="F140" s="513"/>
      <c r="G140" s="223" t="s">
        <v>59</v>
      </c>
      <c r="H140" s="193">
        <v>21960</v>
      </c>
      <c r="I140" s="194">
        <f t="shared" si="2"/>
        <v>30585</v>
      </c>
    </row>
    <row r="141" spans="1:9" ht="12.75">
      <c r="A141" s="448"/>
      <c r="B141" s="440"/>
      <c r="C141" s="506"/>
      <c r="D141" s="518"/>
      <c r="E141" s="497"/>
      <c r="F141" s="89"/>
      <c r="G141" s="10" t="s">
        <v>60</v>
      </c>
      <c r="H141" s="185">
        <v>18770</v>
      </c>
      <c r="I141" s="186">
        <f t="shared" si="2"/>
        <v>27395</v>
      </c>
    </row>
    <row r="142" spans="1:9" ht="12.75">
      <c r="A142" s="448"/>
      <c r="B142" s="440"/>
      <c r="C142" s="506"/>
      <c r="D142" s="518"/>
      <c r="E142" s="497"/>
      <c r="F142" s="512" t="s">
        <v>60</v>
      </c>
      <c r="G142" s="36" t="s">
        <v>39</v>
      </c>
      <c r="H142" s="179">
        <v>20570</v>
      </c>
      <c r="I142" s="180">
        <f t="shared" si="2"/>
        <v>29195</v>
      </c>
    </row>
    <row r="143" spans="1:9" ht="12.75">
      <c r="A143" s="448"/>
      <c r="B143" s="440"/>
      <c r="C143" s="506"/>
      <c r="D143" s="518"/>
      <c r="E143" s="497"/>
      <c r="F143" s="499"/>
      <c r="G143" s="24">
        <v>3</v>
      </c>
      <c r="H143" s="181">
        <v>25420</v>
      </c>
      <c r="I143" s="182">
        <f t="shared" si="2"/>
        <v>34045</v>
      </c>
    </row>
    <row r="144" spans="1:9" ht="12.75">
      <c r="A144" s="448"/>
      <c r="B144" s="440"/>
      <c r="C144" s="506"/>
      <c r="D144" s="518"/>
      <c r="E144" s="497"/>
      <c r="F144" s="499"/>
      <c r="G144" s="24">
        <v>7</v>
      </c>
      <c r="H144" s="181">
        <v>22340</v>
      </c>
      <c r="I144" s="182">
        <f t="shared" si="2"/>
        <v>30965</v>
      </c>
    </row>
    <row r="145" spans="1:9" ht="13.5" thickBot="1">
      <c r="A145" s="448"/>
      <c r="B145" s="440"/>
      <c r="C145" s="506"/>
      <c r="D145" s="519"/>
      <c r="E145" s="533"/>
      <c r="F145" s="499"/>
      <c r="G145" s="203" t="s">
        <v>59</v>
      </c>
      <c r="H145" s="209">
        <v>23110</v>
      </c>
      <c r="I145" s="210">
        <f t="shared" si="2"/>
        <v>31735</v>
      </c>
    </row>
    <row r="146" spans="1:9" ht="13.5" thickTop="1">
      <c r="A146" s="448"/>
      <c r="B146" s="398" t="s">
        <v>27</v>
      </c>
      <c r="C146" s="505" t="s">
        <v>242</v>
      </c>
      <c r="D146" s="517" t="s">
        <v>28</v>
      </c>
      <c r="E146" s="505" t="s">
        <v>0</v>
      </c>
      <c r="F146" s="508"/>
      <c r="G146" s="442"/>
      <c r="H146" s="226">
        <v>19820</v>
      </c>
      <c r="I146" s="227">
        <f t="shared" si="2"/>
        <v>28445</v>
      </c>
    </row>
    <row r="147" spans="1:9" ht="12.75">
      <c r="A147" s="448"/>
      <c r="B147" s="433"/>
      <c r="C147" s="506"/>
      <c r="D147" s="518"/>
      <c r="E147" s="506"/>
      <c r="F147" s="499" t="s">
        <v>139</v>
      </c>
      <c r="G147" s="36">
        <v>8</v>
      </c>
      <c r="H147" s="207">
        <v>26750</v>
      </c>
      <c r="I147" s="208">
        <f t="shared" si="2"/>
        <v>35375</v>
      </c>
    </row>
    <row r="148" spans="1:9" ht="12.75">
      <c r="A148" s="448"/>
      <c r="B148" s="433"/>
      <c r="C148" s="506"/>
      <c r="D148" s="518"/>
      <c r="E148" s="506"/>
      <c r="F148" s="499"/>
      <c r="G148" s="24" t="s">
        <v>136</v>
      </c>
      <c r="H148" s="181">
        <v>23290</v>
      </c>
      <c r="I148" s="182">
        <f t="shared" si="2"/>
        <v>31915</v>
      </c>
    </row>
    <row r="149" spans="1:9" ht="12.75">
      <c r="A149" s="448"/>
      <c r="B149" s="433"/>
      <c r="C149" s="506"/>
      <c r="D149" s="518"/>
      <c r="E149" s="506"/>
      <c r="F149" s="499"/>
      <c r="G149" s="28" t="s">
        <v>137</v>
      </c>
      <c r="H149" s="181">
        <v>31370</v>
      </c>
      <c r="I149" s="182">
        <f t="shared" si="2"/>
        <v>39995</v>
      </c>
    </row>
    <row r="150" spans="1:9" ht="13.5" thickBot="1">
      <c r="A150" s="448"/>
      <c r="B150" s="433"/>
      <c r="C150" s="506"/>
      <c r="D150" s="518"/>
      <c r="E150" s="507"/>
      <c r="F150" s="513"/>
      <c r="G150" s="30" t="s">
        <v>138</v>
      </c>
      <c r="H150" s="209">
        <v>25600</v>
      </c>
      <c r="I150" s="210">
        <f t="shared" si="2"/>
        <v>34225</v>
      </c>
    </row>
    <row r="151" spans="1:9" ht="12.75">
      <c r="A151" s="448"/>
      <c r="B151" s="433"/>
      <c r="C151" s="506"/>
      <c r="D151" s="518"/>
      <c r="E151" s="496" t="s">
        <v>1</v>
      </c>
      <c r="F151" s="132"/>
      <c r="G151" s="10" t="s">
        <v>73</v>
      </c>
      <c r="H151" s="187">
        <v>19820</v>
      </c>
      <c r="I151" s="188">
        <f t="shared" si="2"/>
        <v>28445</v>
      </c>
    </row>
    <row r="152" spans="1:9" ht="12.75">
      <c r="A152" s="448"/>
      <c r="B152" s="433"/>
      <c r="C152" s="506"/>
      <c r="D152" s="518"/>
      <c r="E152" s="497"/>
      <c r="F152" s="512" t="s">
        <v>73</v>
      </c>
      <c r="G152" s="36" t="s">
        <v>39</v>
      </c>
      <c r="H152" s="179">
        <v>21670</v>
      </c>
      <c r="I152" s="180">
        <f t="shared" si="2"/>
        <v>30295</v>
      </c>
    </row>
    <row r="153" spans="1:9" ht="12.75">
      <c r="A153" s="448"/>
      <c r="B153" s="433"/>
      <c r="C153" s="506"/>
      <c r="D153" s="518"/>
      <c r="E153" s="497"/>
      <c r="F153" s="499"/>
      <c r="G153" s="24">
        <v>3</v>
      </c>
      <c r="H153" s="181">
        <v>26480</v>
      </c>
      <c r="I153" s="182">
        <f t="shared" si="2"/>
        <v>35105</v>
      </c>
    </row>
    <row r="154" spans="1:9" ht="12.75">
      <c r="A154" s="448"/>
      <c r="B154" s="433"/>
      <c r="C154" s="506"/>
      <c r="D154" s="518"/>
      <c r="E154" s="497"/>
      <c r="F154" s="499"/>
      <c r="G154" s="24">
        <v>7</v>
      </c>
      <c r="H154" s="181">
        <v>23400</v>
      </c>
      <c r="I154" s="182">
        <f t="shared" si="2"/>
        <v>32025</v>
      </c>
    </row>
    <row r="155" spans="1:9" ht="13.5" thickBot="1">
      <c r="A155" s="448"/>
      <c r="B155" s="433"/>
      <c r="C155" s="506"/>
      <c r="D155" s="518"/>
      <c r="E155" s="497"/>
      <c r="F155" s="513"/>
      <c r="G155" s="223" t="s">
        <v>59</v>
      </c>
      <c r="H155" s="193">
        <v>24210</v>
      </c>
      <c r="I155" s="194">
        <f t="shared" si="2"/>
        <v>32835</v>
      </c>
    </row>
    <row r="156" spans="1:9" ht="12.75">
      <c r="A156" s="448"/>
      <c r="B156" s="433"/>
      <c r="C156" s="506"/>
      <c r="D156" s="518"/>
      <c r="E156" s="497"/>
      <c r="F156" s="23"/>
      <c r="G156" s="10" t="s">
        <v>60</v>
      </c>
      <c r="H156" s="205">
        <v>21020</v>
      </c>
      <c r="I156" s="206">
        <f t="shared" si="2"/>
        <v>29645</v>
      </c>
    </row>
    <row r="157" spans="1:9" ht="12.75">
      <c r="A157" s="448"/>
      <c r="B157" s="433"/>
      <c r="C157" s="506"/>
      <c r="D157" s="518"/>
      <c r="E157" s="497"/>
      <c r="F157" s="499" t="s">
        <v>60</v>
      </c>
      <c r="G157" s="36" t="s">
        <v>39</v>
      </c>
      <c r="H157" s="207">
        <v>22830</v>
      </c>
      <c r="I157" s="208">
        <f t="shared" si="2"/>
        <v>31455</v>
      </c>
    </row>
    <row r="158" spans="1:9" ht="12.75">
      <c r="A158" s="448"/>
      <c r="B158" s="433"/>
      <c r="C158" s="506"/>
      <c r="D158" s="518"/>
      <c r="E158" s="497"/>
      <c r="F158" s="499"/>
      <c r="G158" s="24">
        <v>3</v>
      </c>
      <c r="H158" s="181">
        <v>27680</v>
      </c>
      <c r="I158" s="182">
        <f t="shared" si="2"/>
        <v>36305</v>
      </c>
    </row>
    <row r="159" spans="1:9" ht="12.75">
      <c r="A159" s="448"/>
      <c r="B159" s="433"/>
      <c r="C159" s="506"/>
      <c r="D159" s="518"/>
      <c r="E159" s="497"/>
      <c r="F159" s="499"/>
      <c r="G159" s="24">
        <v>7</v>
      </c>
      <c r="H159" s="181">
        <v>24600</v>
      </c>
      <c r="I159" s="182">
        <f t="shared" si="2"/>
        <v>33225</v>
      </c>
    </row>
    <row r="160" spans="1:9" ht="13.5" thickBot="1">
      <c r="A160" s="448"/>
      <c r="B160" s="399"/>
      <c r="C160" s="531"/>
      <c r="D160" s="519"/>
      <c r="E160" s="498"/>
      <c r="F160" s="522"/>
      <c r="G160" s="195" t="s">
        <v>59</v>
      </c>
      <c r="H160" s="196">
        <v>25370</v>
      </c>
      <c r="I160" s="197">
        <f t="shared" si="2"/>
        <v>33995</v>
      </c>
    </row>
    <row r="161" spans="1:9" ht="14.25" thickBot="1" thickTop="1">
      <c r="A161" s="448"/>
      <c r="B161" s="475" t="s">
        <v>2</v>
      </c>
      <c r="C161" s="534" t="s">
        <v>243</v>
      </c>
      <c r="D161" s="517" t="s">
        <v>46</v>
      </c>
      <c r="E161" s="41" t="s">
        <v>0</v>
      </c>
      <c r="F161" s="13"/>
      <c r="G161" s="228"/>
      <c r="H161" s="177">
        <v>17070</v>
      </c>
      <c r="I161" s="178">
        <f t="shared" si="2"/>
        <v>25695</v>
      </c>
    </row>
    <row r="162" spans="1:9" ht="12.75">
      <c r="A162" s="448"/>
      <c r="B162" s="477"/>
      <c r="C162" s="497"/>
      <c r="D162" s="518"/>
      <c r="E162" s="496" t="s">
        <v>153</v>
      </c>
      <c r="F162" s="23"/>
      <c r="G162" s="131" t="s">
        <v>73</v>
      </c>
      <c r="H162" s="187">
        <v>17070</v>
      </c>
      <c r="I162" s="188">
        <f t="shared" si="2"/>
        <v>25695</v>
      </c>
    </row>
    <row r="163" spans="1:9" ht="12.75">
      <c r="A163" s="448"/>
      <c r="B163" s="477"/>
      <c r="C163" s="497"/>
      <c r="D163" s="518"/>
      <c r="E163" s="497"/>
      <c r="F163" s="499" t="s">
        <v>73</v>
      </c>
      <c r="G163" s="27" t="s">
        <v>39</v>
      </c>
      <c r="H163" s="179">
        <v>18920</v>
      </c>
      <c r="I163" s="180">
        <f t="shared" si="2"/>
        <v>27545</v>
      </c>
    </row>
    <row r="164" spans="1:9" ht="12.75">
      <c r="A164" s="448"/>
      <c r="B164" s="477"/>
      <c r="C164" s="497"/>
      <c r="D164" s="518"/>
      <c r="E164" s="497"/>
      <c r="F164" s="499"/>
      <c r="G164" s="24">
        <v>3</v>
      </c>
      <c r="H164" s="181">
        <v>23730</v>
      </c>
      <c r="I164" s="182">
        <f t="shared" si="2"/>
        <v>32355</v>
      </c>
    </row>
    <row r="165" spans="1:9" ht="12.75">
      <c r="A165" s="448"/>
      <c r="B165" s="477"/>
      <c r="C165" s="497"/>
      <c r="D165" s="518"/>
      <c r="E165" s="497"/>
      <c r="F165" s="499"/>
      <c r="G165" s="24">
        <v>7</v>
      </c>
      <c r="H165" s="181">
        <v>20650</v>
      </c>
      <c r="I165" s="182">
        <f t="shared" si="2"/>
        <v>29275</v>
      </c>
    </row>
    <row r="166" spans="1:9" ht="13.5" thickBot="1">
      <c r="A166" s="448"/>
      <c r="B166" s="477"/>
      <c r="C166" s="497"/>
      <c r="D166" s="518"/>
      <c r="E166" s="497"/>
      <c r="F166" s="513"/>
      <c r="G166" s="203" t="s">
        <v>59</v>
      </c>
      <c r="H166" s="193">
        <v>21460</v>
      </c>
      <c r="I166" s="194">
        <f t="shared" si="2"/>
        <v>30085</v>
      </c>
    </row>
    <row r="167" spans="1:9" ht="12.75">
      <c r="A167" s="448"/>
      <c r="B167" s="477"/>
      <c r="C167" s="497"/>
      <c r="D167" s="518"/>
      <c r="E167" s="497"/>
      <c r="F167" s="23"/>
      <c r="G167" s="131" t="s">
        <v>60</v>
      </c>
      <c r="H167" s="205">
        <v>18270</v>
      </c>
      <c r="I167" s="206">
        <f t="shared" si="2"/>
        <v>26895</v>
      </c>
    </row>
    <row r="168" spans="1:9" ht="12.75">
      <c r="A168" s="448"/>
      <c r="B168" s="477"/>
      <c r="C168" s="497"/>
      <c r="D168" s="518"/>
      <c r="E168" s="497"/>
      <c r="F168" s="499" t="s">
        <v>60</v>
      </c>
      <c r="G168" s="27" t="s">
        <v>39</v>
      </c>
      <c r="H168" s="207">
        <v>20080</v>
      </c>
      <c r="I168" s="208">
        <f t="shared" si="2"/>
        <v>28705</v>
      </c>
    </row>
    <row r="169" spans="1:9" ht="12.75">
      <c r="A169" s="448"/>
      <c r="B169" s="477"/>
      <c r="C169" s="497"/>
      <c r="D169" s="518"/>
      <c r="E169" s="497"/>
      <c r="F169" s="499"/>
      <c r="G169" s="24">
        <v>3</v>
      </c>
      <c r="H169" s="181">
        <v>24930</v>
      </c>
      <c r="I169" s="182">
        <f t="shared" si="2"/>
        <v>33555</v>
      </c>
    </row>
    <row r="170" spans="1:9" ht="12.75">
      <c r="A170" s="448"/>
      <c r="B170" s="477"/>
      <c r="C170" s="497"/>
      <c r="D170" s="518"/>
      <c r="E170" s="497"/>
      <c r="F170" s="499"/>
      <c r="G170" s="24">
        <v>7</v>
      </c>
      <c r="H170" s="181">
        <v>21850</v>
      </c>
      <c r="I170" s="182">
        <f t="shared" si="2"/>
        <v>30475</v>
      </c>
    </row>
    <row r="171" spans="1:9" ht="13.5" thickBot="1">
      <c r="A171" s="448"/>
      <c r="B171" s="478"/>
      <c r="C171" s="498"/>
      <c r="D171" s="519"/>
      <c r="E171" s="498"/>
      <c r="F171" s="522"/>
      <c r="G171" s="195" t="s">
        <v>59</v>
      </c>
      <c r="H171" s="196">
        <v>22620</v>
      </c>
      <c r="I171" s="197">
        <f t="shared" si="2"/>
        <v>31245</v>
      </c>
    </row>
    <row r="172" spans="1:9" ht="14.25" thickBot="1" thickTop="1">
      <c r="A172" s="448"/>
      <c r="B172" s="439" t="s">
        <v>142</v>
      </c>
      <c r="C172" s="505" t="s">
        <v>243</v>
      </c>
      <c r="D172" s="517" t="s">
        <v>28</v>
      </c>
      <c r="E172" s="532" t="s">
        <v>0</v>
      </c>
      <c r="F172" s="508"/>
      <c r="G172" s="509"/>
      <c r="H172" s="185">
        <v>16100</v>
      </c>
      <c r="I172" s="186">
        <f t="shared" si="2"/>
        <v>24725</v>
      </c>
    </row>
    <row r="173" spans="1:9" ht="13.5" thickBot="1">
      <c r="A173" s="448"/>
      <c r="B173" s="440"/>
      <c r="C173" s="506"/>
      <c r="D173" s="518"/>
      <c r="E173" s="507"/>
      <c r="F173" s="499" t="s">
        <v>139</v>
      </c>
      <c r="G173" s="27">
        <v>8</v>
      </c>
      <c r="H173" s="179">
        <v>23030</v>
      </c>
      <c r="I173" s="180">
        <f t="shared" si="2"/>
        <v>31655</v>
      </c>
    </row>
    <row r="174" spans="1:9" ht="13.5" thickBot="1">
      <c r="A174" s="448"/>
      <c r="B174" s="440"/>
      <c r="C174" s="506"/>
      <c r="D174" s="518"/>
      <c r="E174" s="507"/>
      <c r="F174" s="499"/>
      <c r="G174" s="24" t="s">
        <v>136</v>
      </c>
      <c r="H174" s="181">
        <v>19570</v>
      </c>
      <c r="I174" s="182">
        <f t="shared" si="2"/>
        <v>28195</v>
      </c>
    </row>
    <row r="175" spans="1:9" ht="13.5" thickBot="1">
      <c r="A175" s="448"/>
      <c r="B175" s="440"/>
      <c r="C175" s="506"/>
      <c r="D175" s="518"/>
      <c r="E175" s="507"/>
      <c r="F175" s="499"/>
      <c r="G175" s="28" t="s">
        <v>137</v>
      </c>
      <c r="H175" s="181">
        <v>27650</v>
      </c>
      <c r="I175" s="182">
        <f t="shared" si="2"/>
        <v>36275</v>
      </c>
    </row>
    <row r="176" spans="1:9" ht="13.5" thickBot="1">
      <c r="A176" s="448"/>
      <c r="B176" s="440"/>
      <c r="C176" s="506"/>
      <c r="D176" s="518"/>
      <c r="E176" s="507"/>
      <c r="F176" s="513"/>
      <c r="G176" s="30" t="s">
        <v>138</v>
      </c>
      <c r="H176" s="209">
        <v>21880</v>
      </c>
      <c r="I176" s="210">
        <f t="shared" si="2"/>
        <v>30505</v>
      </c>
    </row>
    <row r="177" spans="1:9" ht="12.75">
      <c r="A177" s="448"/>
      <c r="B177" s="440"/>
      <c r="C177" s="506"/>
      <c r="D177" s="518"/>
      <c r="E177" s="496" t="s">
        <v>153</v>
      </c>
      <c r="F177" s="22"/>
      <c r="G177" s="131" t="s">
        <v>73</v>
      </c>
      <c r="H177" s="211">
        <v>16100</v>
      </c>
      <c r="I177" s="212">
        <f t="shared" si="2"/>
        <v>24725</v>
      </c>
    </row>
    <row r="178" spans="1:9" ht="12.75">
      <c r="A178" s="448"/>
      <c r="B178" s="440"/>
      <c r="C178" s="506"/>
      <c r="D178" s="518"/>
      <c r="E178" s="497"/>
      <c r="F178" s="512" t="s">
        <v>73</v>
      </c>
      <c r="G178" s="27" t="s">
        <v>39</v>
      </c>
      <c r="H178" s="207">
        <v>17650</v>
      </c>
      <c r="I178" s="208">
        <f t="shared" si="2"/>
        <v>26275</v>
      </c>
    </row>
    <row r="179" spans="1:9" ht="12.75">
      <c r="A179" s="448"/>
      <c r="B179" s="440"/>
      <c r="C179" s="506"/>
      <c r="D179" s="518"/>
      <c r="E179" s="497"/>
      <c r="F179" s="499"/>
      <c r="G179" s="24">
        <v>3</v>
      </c>
      <c r="H179" s="181">
        <v>22760</v>
      </c>
      <c r="I179" s="182">
        <f t="shared" si="2"/>
        <v>31385</v>
      </c>
    </row>
    <row r="180" spans="1:9" ht="12.75">
      <c r="A180" s="448"/>
      <c r="B180" s="440"/>
      <c r="C180" s="506"/>
      <c r="D180" s="518"/>
      <c r="E180" s="497"/>
      <c r="F180" s="499"/>
      <c r="G180" s="24">
        <v>7</v>
      </c>
      <c r="H180" s="181">
        <v>19680</v>
      </c>
      <c r="I180" s="182">
        <f t="shared" si="2"/>
        <v>28305</v>
      </c>
    </row>
    <row r="181" spans="1:9" ht="13.5" thickBot="1">
      <c r="A181" s="448"/>
      <c r="B181" s="440"/>
      <c r="C181" s="506"/>
      <c r="D181" s="518"/>
      <c r="E181" s="497"/>
      <c r="F181" s="513"/>
      <c r="G181" s="203" t="s">
        <v>59</v>
      </c>
      <c r="H181" s="193">
        <v>20490</v>
      </c>
      <c r="I181" s="194">
        <f t="shared" si="2"/>
        <v>29115</v>
      </c>
    </row>
    <row r="182" spans="1:9" ht="12.75">
      <c r="A182" s="448"/>
      <c r="B182" s="440"/>
      <c r="C182" s="506"/>
      <c r="D182" s="518"/>
      <c r="E182" s="497"/>
      <c r="F182" s="23"/>
      <c r="G182" s="131" t="s">
        <v>60</v>
      </c>
      <c r="H182" s="185">
        <v>17300</v>
      </c>
      <c r="I182" s="186">
        <f t="shared" si="2"/>
        <v>25925</v>
      </c>
    </row>
    <row r="183" spans="1:9" ht="12.75">
      <c r="A183" s="448"/>
      <c r="B183" s="440"/>
      <c r="C183" s="506"/>
      <c r="D183" s="518"/>
      <c r="E183" s="497"/>
      <c r="F183" s="512" t="s">
        <v>60</v>
      </c>
      <c r="G183" s="27" t="s">
        <v>39</v>
      </c>
      <c r="H183" s="179">
        <v>19110</v>
      </c>
      <c r="I183" s="180">
        <f t="shared" si="2"/>
        <v>27735</v>
      </c>
    </row>
    <row r="184" spans="1:9" ht="12.75">
      <c r="A184" s="448"/>
      <c r="B184" s="440"/>
      <c r="C184" s="506"/>
      <c r="D184" s="518"/>
      <c r="E184" s="497"/>
      <c r="F184" s="499"/>
      <c r="G184" s="24">
        <v>3</v>
      </c>
      <c r="H184" s="181">
        <v>23960</v>
      </c>
      <c r="I184" s="182">
        <f t="shared" si="2"/>
        <v>32585</v>
      </c>
    </row>
    <row r="185" spans="1:9" ht="12.75">
      <c r="A185" s="448"/>
      <c r="B185" s="440"/>
      <c r="C185" s="506"/>
      <c r="D185" s="518"/>
      <c r="E185" s="497"/>
      <c r="F185" s="499"/>
      <c r="G185" s="24">
        <v>7</v>
      </c>
      <c r="H185" s="181">
        <v>20870</v>
      </c>
      <c r="I185" s="182">
        <f t="shared" si="2"/>
        <v>29495</v>
      </c>
    </row>
    <row r="186" spans="1:9" ht="13.5" thickBot="1">
      <c r="A186" s="449"/>
      <c r="B186" s="441"/>
      <c r="C186" s="531"/>
      <c r="D186" s="519"/>
      <c r="E186" s="498"/>
      <c r="F186" s="522"/>
      <c r="G186" s="195" t="s">
        <v>59</v>
      </c>
      <c r="H186" s="196">
        <v>21650</v>
      </c>
      <c r="I186" s="197">
        <f t="shared" si="2"/>
        <v>30275</v>
      </c>
    </row>
    <row r="187" spans="1:9" ht="15.75" thickTop="1">
      <c r="A187" s="63"/>
      <c r="B187" s="4"/>
      <c r="C187" s="26"/>
      <c r="D187" s="92"/>
      <c r="E187" s="26"/>
      <c r="F187" s="7"/>
      <c r="G187" s="10"/>
      <c r="H187" s="42"/>
      <c r="I187" s="42"/>
    </row>
    <row r="188" spans="1:9" ht="15.75" thickBot="1">
      <c r="A188" s="63"/>
      <c r="B188" s="4"/>
      <c r="C188" s="26"/>
      <c r="D188" s="92"/>
      <c r="E188" s="26"/>
      <c r="F188" s="7"/>
      <c r="G188" s="10"/>
      <c r="H188" s="42"/>
      <c r="I188" s="42"/>
    </row>
    <row r="189" spans="1:9" ht="13.5" thickTop="1">
      <c r="A189" s="452" t="s">
        <v>167</v>
      </c>
      <c r="B189" s="453"/>
      <c r="C189" s="453"/>
      <c r="D189" s="453"/>
      <c r="E189" s="453"/>
      <c r="F189" s="453"/>
      <c r="G189" s="454"/>
      <c r="H189" s="461" t="s">
        <v>117</v>
      </c>
      <c r="I189" s="462"/>
    </row>
    <row r="190" spans="1:9" ht="12.75">
      <c r="A190" s="455"/>
      <c r="B190" s="456"/>
      <c r="C190" s="456"/>
      <c r="D190" s="456"/>
      <c r="E190" s="456"/>
      <c r="F190" s="456"/>
      <c r="G190" s="457"/>
      <c r="H190" s="493" t="s">
        <v>119</v>
      </c>
      <c r="I190" s="464" t="s">
        <v>306</v>
      </c>
    </row>
    <row r="191" spans="1:9" ht="13.5" thickBot="1">
      <c r="A191" s="458"/>
      <c r="B191" s="459"/>
      <c r="C191" s="459"/>
      <c r="D191" s="459"/>
      <c r="E191" s="459"/>
      <c r="F191" s="459"/>
      <c r="G191" s="460"/>
      <c r="H191" s="493"/>
      <c r="I191" s="466"/>
    </row>
    <row r="192" spans="1:9" ht="13.5" customHeight="1" thickTop="1">
      <c r="A192" s="485" t="s">
        <v>48</v>
      </c>
      <c r="B192" s="523" t="s">
        <v>43</v>
      </c>
      <c r="C192" s="525" t="s">
        <v>244</v>
      </c>
      <c r="D192" s="518" t="s">
        <v>28</v>
      </c>
      <c r="E192" s="506" t="s">
        <v>0</v>
      </c>
      <c r="F192" s="520"/>
      <c r="G192" s="521"/>
      <c r="H192" s="177">
        <v>15810</v>
      </c>
      <c r="I192" s="178">
        <f>H192+8625</f>
        <v>24435</v>
      </c>
    </row>
    <row r="193" spans="1:9" ht="12.75" customHeight="1">
      <c r="A193" s="448"/>
      <c r="B193" s="524"/>
      <c r="C193" s="526"/>
      <c r="D193" s="518"/>
      <c r="E193" s="506"/>
      <c r="F193" s="499" t="s">
        <v>139</v>
      </c>
      <c r="G193" s="27">
        <v>8</v>
      </c>
      <c r="H193" s="179">
        <v>23060</v>
      </c>
      <c r="I193" s="180">
        <f aca="true" t="shared" si="3" ref="I193:I206">H193+8625</f>
        <v>31685</v>
      </c>
    </row>
    <row r="194" spans="1:9" ht="12.75" customHeight="1">
      <c r="A194" s="448"/>
      <c r="B194" s="524"/>
      <c r="C194" s="526"/>
      <c r="D194" s="518"/>
      <c r="E194" s="506"/>
      <c r="F194" s="499"/>
      <c r="G194" s="24" t="s">
        <v>136</v>
      </c>
      <c r="H194" s="181">
        <v>19440</v>
      </c>
      <c r="I194" s="182">
        <f t="shared" si="3"/>
        <v>28065</v>
      </c>
    </row>
    <row r="195" spans="1:9" ht="12.75" customHeight="1">
      <c r="A195" s="448"/>
      <c r="B195" s="524"/>
      <c r="C195" s="526"/>
      <c r="D195" s="518"/>
      <c r="E195" s="506"/>
      <c r="F195" s="499"/>
      <c r="G195" s="28" t="s">
        <v>137</v>
      </c>
      <c r="H195" s="181">
        <v>27890</v>
      </c>
      <c r="I195" s="182">
        <f t="shared" si="3"/>
        <v>36515</v>
      </c>
    </row>
    <row r="196" spans="1:9" ht="13.5" customHeight="1" thickBot="1">
      <c r="A196" s="448"/>
      <c r="B196" s="524"/>
      <c r="C196" s="526"/>
      <c r="D196" s="518"/>
      <c r="E196" s="507"/>
      <c r="F196" s="513"/>
      <c r="G196" s="30" t="s">
        <v>138</v>
      </c>
      <c r="H196" s="209">
        <v>21850</v>
      </c>
      <c r="I196" s="210">
        <f t="shared" si="3"/>
        <v>30475</v>
      </c>
    </row>
    <row r="197" spans="1:9" ht="12.75" customHeight="1">
      <c r="A197" s="448"/>
      <c r="B197" s="524"/>
      <c r="C197" s="526"/>
      <c r="D197" s="518"/>
      <c r="E197" s="496" t="s">
        <v>1</v>
      </c>
      <c r="F197" s="22"/>
      <c r="G197" s="131" t="s">
        <v>73</v>
      </c>
      <c r="H197" s="211">
        <v>15810</v>
      </c>
      <c r="I197" s="212">
        <f t="shared" si="3"/>
        <v>24435</v>
      </c>
    </row>
    <row r="198" spans="1:9" ht="12.75" customHeight="1">
      <c r="A198" s="448"/>
      <c r="B198" s="524"/>
      <c r="C198" s="526"/>
      <c r="D198" s="518"/>
      <c r="E198" s="497"/>
      <c r="F198" s="512" t="s">
        <v>73</v>
      </c>
      <c r="G198" s="27" t="s">
        <v>39</v>
      </c>
      <c r="H198" s="207">
        <v>17750</v>
      </c>
      <c r="I198" s="208">
        <f t="shared" si="3"/>
        <v>26375</v>
      </c>
    </row>
    <row r="199" spans="1:9" ht="12.75" customHeight="1">
      <c r="A199" s="448"/>
      <c r="B199" s="527" t="s">
        <v>135</v>
      </c>
      <c r="C199" s="529" t="s">
        <v>241</v>
      </c>
      <c r="D199" s="518"/>
      <c r="E199" s="497"/>
      <c r="F199" s="499"/>
      <c r="G199" s="24">
        <v>3</v>
      </c>
      <c r="H199" s="181">
        <v>22760</v>
      </c>
      <c r="I199" s="182">
        <f t="shared" si="3"/>
        <v>31385</v>
      </c>
    </row>
    <row r="200" spans="1:9" ht="12.75" customHeight="1">
      <c r="A200" s="448"/>
      <c r="B200" s="527"/>
      <c r="C200" s="529"/>
      <c r="D200" s="518"/>
      <c r="E200" s="497"/>
      <c r="F200" s="499"/>
      <c r="G200" s="24">
        <v>7</v>
      </c>
      <c r="H200" s="181">
        <v>19550</v>
      </c>
      <c r="I200" s="182">
        <f t="shared" si="3"/>
        <v>28175</v>
      </c>
    </row>
    <row r="201" spans="1:9" ht="13.5" customHeight="1" thickBot="1">
      <c r="A201" s="448"/>
      <c r="B201" s="527"/>
      <c r="C201" s="529"/>
      <c r="D201" s="518"/>
      <c r="E201" s="497"/>
      <c r="F201" s="513"/>
      <c r="G201" s="203" t="s">
        <v>59</v>
      </c>
      <c r="H201" s="193">
        <v>20400</v>
      </c>
      <c r="I201" s="194">
        <f t="shared" si="3"/>
        <v>29025</v>
      </c>
    </row>
    <row r="202" spans="1:9" ht="12.75" customHeight="1">
      <c r="A202" s="448"/>
      <c r="B202" s="527"/>
      <c r="C202" s="529"/>
      <c r="D202" s="518"/>
      <c r="E202" s="497"/>
      <c r="F202" s="23"/>
      <c r="G202" s="131" t="s">
        <v>60</v>
      </c>
      <c r="H202" s="185">
        <v>17070</v>
      </c>
      <c r="I202" s="186">
        <f t="shared" si="3"/>
        <v>25695</v>
      </c>
    </row>
    <row r="203" spans="1:9" ht="12.75" customHeight="1">
      <c r="A203" s="448"/>
      <c r="B203" s="527"/>
      <c r="C203" s="529"/>
      <c r="D203" s="518"/>
      <c r="E203" s="497"/>
      <c r="F203" s="512" t="s">
        <v>60</v>
      </c>
      <c r="G203" s="27" t="s">
        <v>39</v>
      </c>
      <c r="H203" s="179">
        <v>18950</v>
      </c>
      <c r="I203" s="180">
        <f t="shared" si="3"/>
        <v>27575</v>
      </c>
    </row>
    <row r="204" spans="1:9" ht="12.75" customHeight="1">
      <c r="A204" s="448"/>
      <c r="B204" s="527"/>
      <c r="C204" s="529"/>
      <c r="D204" s="518"/>
      <c r="E204" s="497"/>
      <c r="F204" s="499"/>
      <c r="G204" s="24">
        <v>3</v>
      </c>
      <c r="H204" s="181">
        <v>24020</v>
      </c>
      <c r="I204" s="182">
        <f t="shared" si="3"/>
        <v>32645</v>
      </c>
    </row>
    <row r="205" spans="1:9" ht="12.75" customHeight="1">
      <c r="A205" s="448"/>
      <c r="B205" s="527"/>
      <c r="C205" s="529"/>
      <c r="D205" s="518"/>
      <c r="E205" s="497"/>
      <c r="F205" s="499"/>
      <c r="G205" s="24">
        <v>7</v>
      </c>
      <c r="H205" s="181">
        <v>20790</v>
      </c>
      <c r="I205" s="182">
        <f t="shared" si="3"/>
        <v>29415</v>
      </c>
    </row>
    <row r="206" spans="1:9" ht="13.5" customHeight="1" thickBot="1">
      <c r="A206" s="449"/>
      <c r="B206" s="528"/>
      <c r="C206" s="530"/>
      <c r="D206" s="519"/>
      <c r="E206" s="498"/>
      <c r="F206" s="522"/>
      <c r="G206" s="195" t="s">
        <v>59</v>
      </c>
      <c r="H206" s="196">
        <v>21610</v>
      </c>
      <c r="I206" s="197">
        <f t="shared" si="3"/>
        <v>30235</v>
      </c>
    </row>
    <row r="207" spans="1:9" ht="13.5" thickTop="1">
      <c r="A207" s="452" t="s">
        <v>158</v>
      </c>
      <c r="B207" s="453"/>
      <c r="C207" s="453"/>
      <c r="D207" s="453"/>
      <c r="E207" s="453"/>
      <c r="F207" s="453"/>
      <c r="G207" s="454"/>
      <c r="H207" s="461" t="s">
        <v>117</v>
      </c>
      <c r="I207" s="462"/>
    </row>
    <row r="208" spans="1:9" ht="12.75">
      <c r="A208" s="455"/>
      <c r="B208" s="456"/>
      <c r="C208" s="456"/>
      <c r="D208" s="456"/>
      <c r="E208" s="456"/>
      <c r="F208" s="456"/>
      <c r="G208" s="457"/>
      <c r="H208" s="229"/>
      <c r="I208" s="230"/>
    </row>
    <row r="209" spans="1:9" ht="13.5" thickBot="1">
      <c r="A209" s="458"/>
      <c r="B209" s="459"/>
      <c r="C209" s="459"/>
      <c r="D209" s="459"/>
      <c r="E209" s="459"/>
      <c r="F209" s="459"/>
      <c r="G209" s="460"/>
      <c r="H209" s="465" t="s">
        <v>120</v>
      </c>
      <c r="I209" s="466"/>
    </row>
    <row r="210" spans="1:9" ht="13.5" thickTop="1">
      <c r="A210" s="485" t="s">
        <v>144</v>
      </c>
      <c r="B210" s="398" t="s">
        <v>2</v>
      </c>
      <c r="C210" s="514" t="s">
        <v>6</v>
      </c>
      <c r="D210" s="517" t="s">
        <v>28</v>
      </c>
      <c r="E210" s="505" t="s">
        <v>143</v>
      </c>
      <c r="F210" s="508"/>
      <c r="G210" s="509"/>
      <c r="H210" s="510">
        <v>9350</v>
      </c>
      <c r="I210" s="511"/>
    </row>
    <row r="211" spans="1:9" ht="12.75">
      <c r="A211" s="448"/>
      <c r="B211" s="433"/>
      <c r="C211" s="515"/>
      <c r="D211" s="518"/>
      <c r="E211" s="506"/>
      <c r="F211" s="512" t="s">
        <v>139</v>
      </c>
      <c r="G211" s="36">
        <v>8</v>
      </c>
      <c r="H211" s="428">
        <v>16280</v>
      </c>
      <c r="I211" s="429"/>
    </row>
    <row r="212" spans="1:9" ht="12.75">
      <c r="A212" s="448"/>
      <c r="B212" s="433"/>
      <c r="C212" s="515"/>
      <c r="D212" s="518"/>
      <c r="E212" s="506"/>
      <c r="F212" s="499"/>
      <c r="G212" s="24" t="s">
        <v>136</v>
      </c>
      <c r="H212" s="426">
        <v>12820</v>
      </c>
      <c r="I212" s="427"/>
    </row>
    <row r="213" spans="1:9" ht="12.75">
      <c r="A213" s="448"/>
      <c r="B213" s="433"/>
      <c r="C213" s="515"/>
      <c r="D213" s="518"/>
      <c r="E213" s="506"/>
      <c r="F213" s="499"/>
      <c r="G213" s="28" t="s">
        <v>137</v>
      </c>
      <c r="H213" s="426">
        <v>20900</v>
      </c>
      <c r="I213" s="427"/>
    </row>
    <row r="214" spans="1:9" ht="13.5" thickBot="1">
      <c r="A214" s="448"/>
      <c r="B214" s="433"/>
      <c r="C214" s="515"/>
      <c r="D214" s="518"/>
      <c r="E214" s="507"/>
      <c r="F214" s="513"/>
      <c r="G214" s="30" t="s">
        <v>138</v>
      </c>
      <c r="H214" s="500">
        <v>15130</v>
      </c>
      <c r="I214" s="501"/>
    </row>
    <row r="215" spans="1:9" ht="12.75">
      <c r="A215" s="448"/>
      <c r="B215" s="433"/>
      <c r="C215" s="515"/>
      <c r="D215" s="518"/>
      <c r="E215" s="496" t="s">
        <v>151</v>
      </c>
      <c r="F215" s="499" t="s">
        <v>73</v>
      </c>
      <c r="G215" s="131" t="s">
        <v>73</v>
      </c>
      <c r="H215" s="494">
        <v>9350</v>
      </c>
      <c r="I215" s="495"/>
    </row>
    <row r="216" spans="1:9" ht="12.75">
      <c r="A216" s="448"/>
      <c r="B216" s="433"/>
      <c r="C216" s="515"/>
      <c r="D216" s="518"/>
      <c r="E216" s="497"/>
      <c r="F216" s="499"/>
      <c r="G216" s="27" t="s">
        <v>39</v>
      </c>
      <c r="H216" s="428">
        <v>10450</v>
      </c>
      <c r="I216" s="429"/>
    </row>
    <row r="217" spans="1:9" ht="12.75">
      <c r="A217" s="448"/>
      <c r="B217" s="433"/>
      <c r="C217" s="515"/>
      <c r="D217" s="518"/>
      <c r="E217" s="497"/>
      <c r="F217" s="499"/>
      <c r="G217" s="24">
        <v>3</v>
      </c>
      <c r="H217" s="426">
        <v>12600</v>
      </c>
      <c r="I217" s="427"/>
    </row>
    <row r="218" spans="1:9" ht="12.75">
      <c r="A218" s="448"/>
      <c r="B218" s="433"/>
      <c r="C218" s="515"/>
      <c r="D218" s="518"/>
      <c r="E218" s="497"/>
      <c r="F218" s="499"/>
      <c r="G218" s="24">
        <v>7</v>
      </c>
      <c r="H218" s="426">
        <v>12910</v>
      </c>
      <c r="I218" s="427"/>
    </row>
    <row r="219" spans="1:9" ht="12.75">
      <c r="A219" s="448"/>
      <c r="B219" s="433"/>
      <c r="C219" s="515"/>
      <c r="D219" s="518"/>
      <c r="E219" s="497"/>
      <c r="F219" s="499"/>
      <c r="G219" s="24" t="s">
        <v>59</v>
      </c>
      <c r="H219" s="426">
        <v>13420</v>
      </c>
      <c r="I219" s="427"/>
    </row>
    <row r="220" spans="1:9" ht="12.75">
      <c r="A220" s="448"/>
      <c r="B220" s="433"/>
      <c r="C220" s="515"/>
      <c r="D220" s="518"/>
      <c r="E220" s="497"/>
      <c r="F220" s="499"/>
      <c r="G220" s="24" t="s">
        <v>8</v>
      </c>
      <c r="H220" s="426">
        <v>9640</v>
      </c>
      <c r="I220" s="427"/>
    </row>
    <row r="221" spans="1:9" ht="13.5" thickBot="1">
      <c r="A221" s="448"/>
      <c r="B221" s="433"/>
      <c r="C221" s="515"/>
      <c r="D221" s="518"/>
      <c r="E221" s="497"/>
      <c r="F221" s="499"/>
      <c r="G221" s="203" t="s">
        <v>9</v>
      </c>
      <c r="H221" s="500">
        <v>10970</v>
      </c>
      <c r="I221" s="501"/>
    </row>
    <row r="222" spans="1:9" ht="12.75">
      <c r="A222" s="448"/>
      <c r="B222" s="433"/>
      <c r="C222" s="515"/>
      <c r="D222" s="518"/>
      <c r="E222" s="497"/>
      <c r="F222" s="502" t="s">
        <v>76</v>
      </c>
      <c r="G222" s="131" t="s">
        <v>60</v>
      </c>
      <c r="H222" s="494">
        <v>10560</v>
      </c>
      <c r="I222" s="495"/>
    </row>
    <row r="223" spans="1:9" ht="12.75">
      <c r="A223" s="448"/>
      <c r="B223" s="433"/>
      <c r="C223" s="515"/>
      <c r="D223" s="518"/>
      <c r="E223" s="497"/>
      <c r="F223" s="503"/>
      <c r="G223" s="27" t="s">
        <v>39</v>
      </c>
      <c r="H223" s="428">
        <v>11540</v>
      </c>
      <c r="I223" s="429"/>
    </row>
    <row r="224" spans="1:9" ht="12.75">
      <c r="A224" s="448"/>
      <c r="B224" s="433"/>
      <c r="C224" s="515"/>
      <c r="D224" s="518"/>
      <c r="E224" s="497"/>
      <c r="F224" s="503"/>
      <c r="G224" s="24">
        <v>3</v>
      </c>
      <c r="H224" s="426">
        <v>13970</v>
      </c>
      <c r="I224" s="427"/>
    </row>
    <row r="225" spans="1:9" ht="12.75">
      <c r="A225" s="448"/>
      <c r="B225" s="433"/>
      <c r="C225" s="515"/>
      <c r="D225" s="518"/>
      <c r="E225" s="497"/>
      <c r="F225" s="503"/>
      <c r="G225" s="24">
        <v>7</v>
      </c>
      <c r="H225" s="426">
        <v>14200</v>
      </c>
      <c r="I225" s="427"/>
    </row>
    <row r="226" spans="1:9" ht="13.5" thickBot="1">
      <c r="A226" s="449"/>
      <c r="B226" s="399"/>
      <c r="C226" s="516"/>
      <c r="D226" s="519"/>
      <c r="E226" s="498"/>
      <c r="F226" s="504"/>
      <c r="G226" s="195" t="s">
        <v>59</v>
      </c>
      <c r="H226" s="407">
        <v>14910</v>
      </c>
      <c r="I226" s="408"/>
    </row>
    <row r="227" spans="1:9" ht="13.5" thickTop="1">
      <c r="A227" s="452" t="s">
        <v>127</v>
      </c>
      <c r="B227" s="453"/>
      <c r="C227" s="453"/>
      <c r="D227" s="453"/>
      <c r="E227" s="453"/>
      <c r="F227" s="453"/>
      <c r="G227" s="454"/>
      <c r="H227" s="461" t="s">
        <v>117</v>
      </c>
      <c r="I227" s="462"/>
    </row>
    <row r="228" spans="1:9" ht="12.75">
      <c r="A228" s="455"/>
      <c r="B228" s="456"/>
      <c r="C228" s="456"/>
      <c r="D228" s="456"/>
      <c r="E228" s="456"/>
      <c r="F228" s="456"/>
      <c r="G228" s="457"/>
      <c r="H228" s="493" t="s">
        <v>119</v>
      </c>
      <c r="I228" s="464" t="s">
        <v>307</v>
      </c>
    </row>
    <row r="229" spans="1:9" ht="13.5" thickBot="1">
      <c r="A229" s="458"/>
      <c r="B229" s="459"/>
      <c r="C229" s="459"/>
      <c r="D229" s="459"/>
      <c r="E229" s="459"/>
      <c r="F229" s="459"/>
      <c r="G229" s="460"/>
      <c r="H229" s="493"/>
      <c r="I229" s="466"/>
    </row>
    <row r="230" spans="1:9" ht="16.5" thickBot="1" thickTop="1">
      <c r="A230" s="485" t="s">
        <v>305</v>
      </c>
      <c r="B230" s="469" t="s">
        <v>154</v>
      </c>
      <c r="C230" s="470"/>
      <c r="D230" s="486" t="s">
        <v>28</v>
      </c>
      <c r="E230" s="486"/>
      <c r="F230" s="471" t="s">
        <v>11</v>
      </c>
      <c r="G230" s="471"/>
      <c r="H230" s="234">
        <v>1830</v>
      </c>
      <c r="I230" s="235">
        <f>H230*2.5</f>
        <v>4575</v>
      </c>
    </row>
    <row r="231" spans="1:9" ht="13.5" thickTop="1">
      <c r="A231" s="448"/>
      <c r="B231" s="487" t="s">
        <v>3</v>
      </c>
      <c r="C231" s="487"/>
      <c r="D231" s="450" t="s">
        <v>28</v>
      </c>
      <c r="E231" s="450"/>
      <c r="F231" s="424" t="s">
        <v>12</v>
      </c>
      <c r="G231" s="424"/>
      <c r="H231" s="237">
        <v>810</v>
      </c>
      <c r="I231" s="238">
        <f>H231*5</f>
        <v>4050</v>
      </c>
    </row>
    <row r="232" spans="1:9" ht="13.5" thickBot="1">
      <c r="A232" s="448"/>
      <c r="B232" s="488"/>
      <c r="C232" s="488"/>
      <c r="D232" s="490" t="s">
        <v>95</v>
      </c>
      <c r="E232" s="490"/>
      <c r="F232" s="489"/>
      <c r="G232" s="489"/>
      <c r="H232" s="240">
        <v>810</v>
      </c>
      <c r="I232" s="233">
        <f>H232*5</f>
        <v>4050</v>
      </c>
    </row>
    <row r="233" spans="1:9" ht="13.5" thickTop="1">
      <c r="A233" s="448"/>
      <c r="B233" s="398" t="s">
        <v>3</v>
      </c>
      <c r="C233" s="491" t="s">
        <v>29</v>
      </c>
      <c r="D233" s="442" t="s">
        <v>28</v>
      </c>
      <c r="E233" s="442"/>
      <c r="F233" s="473" t="s">
        <v>30</v>
      </c>
      <c r="G233" s="474"/>
      <c r="H233" s="241">
        <v>1390</v>
      </c>
      <c r="I233" s="242">
        <f>H233*5</f>
        <v>6950</v>
      </c>
    </row>
    <row r="234" spans="1:9" ht="13.5" thickBot="1">
      <c r="A234" s="448"/>
      <c r="B234" s="399"/>
      <c r="C234" s="492"/>
      <c r="D234" s="443"/>
      <c r="E234" s="443"/>
      <c r="F234" s="424" t="s">
        <v>31</v>
      </c>
      <c r="G234" s="424"/>
      <c r="H234" s="240">
        <v>1740</v>
      </c>
      <c r="I234" s="233">
        <f>H234*5</f>
        <v>8700</v>
      </c>
    </row>
    <row r="235" spans="1:9" ht="13.5" thickTop="1">
      <c r="A235" s="448"/>
      <c r="B235" s="409" t="s">
        <v>4</v>
      </c>
      <c r="C235" s="475"/>
      <c r="D235" s="479" t="s">
        <v>28</v>
      </c>
      <c r="E235" s="479"/>
      <c r="F235" s="473" t="s">
        <v>13</v>
      </c>
      <c r="G235" s="473"/>
      <c r="H235" s="237">
        <v>860</v>
      </c>
      <c r="I235" s="238">
        <f aca="true" t="shared" si="4" ref="I235:I241">H235*2.5</f>
        <v>2150</v>
      </c>
    </row>
    <row r="236" spans="1:9" ht="12.75">
      <c r="A236" s="448"/>
      <c r="B236" s="476"/>
      <c r="C236" s="477"/>
      <c r="D236" s="480"/>
      <c r="E236" s="480"/>
      <c r="F236" s="467" t="s">
        <v>14</v>
      </c>
      <c r="G236" s="467"/>
      <c r="H236" s="243">
        <v>1190</v>
      </c>
      <c r="I236" s="232">
        <f t="shared" si="4"/>
        <v>2975</v>
      </c>
    </row>
    <row r="237" spans="1:9" ht="12.75">
      <c r="A237" s="448"/>
      <c r="B237" s="476"/>
      <c r="C237" s="477"/>
      <c r="D237" s="481"/>
      <c r="E237" s="481"/>
      <c r="F237" s="482" t="s">
        <v>15</v>
      </c>
      <c r="G237" s="482"/>
      <c r="H237" s="244">
        <v>1470</v>
      </c>
      <c r="I237" s="245">
        <f t="shared" si="4"/>
        <v>3675</v>
      </c>
    </row>
    <row r="238" spans="1:9" ht="12.75">
      <c r="A238" s="448"/>
      <c r="B238" s="476"/>
      <c r="C238" s="477"/>
      <c r="D238" s="483" t="s">
        <v>95</v>
      </c>
      <c r="E238" s="483"/>
      <c r="F238" s="451" t="s">
        <v>13</v>
      </c>
      <c r="G238" s="451"/>
      <c r="H238" s="246">
        <v>770</v>
      </c>
      <c r="I238" s="231">
        <f t="shared" si="4"/>
        <v>1925</v>
      </c>
    </row>
    <row r="239" spans="1:9" ht="12.75">
      <c r="A239" s="448"/>
      <c r="B239" s="476"/>
      <c r="C239" s="477"/>
      <c r="D239" s="480"/>
      <c r="E239" s="480"/>
      <c r="F239" s="467" t="s">
        <v>14</v>
      </c>
      <c r="G239" s="467"/>
      <c r="H239" s="243">
        <v>1080</v>
      </c>
      <c r="I239" s="232">
        <f t="shared" si="4"/>
        <v>2700</v>
      </c>
    </row>
    <row r="240" spans="1:9" ht="13.5" thickBot="1">
      <c r="A240" s="448"/>
      <c r="B240" s="417"/>
      <c r="C240" s="478"/>
      <c r="D240" s="484"/>
      <c r="E240" s="484"/>
      <c r="F240" s="468" t="s">
        <v>15</v>
      </c>
      <c r="G240" s="468"/>
      <c r="H240" s="240">
        <v>1340</v>
      </c>
      <c r="I240" s="233">
        <f t="shared" si="4"/>
        <v>3350</v>
      </c>
    </row>
    <row r="241" spans="1:9" ht="16.5" thickBot="1" thickTop="1">
      <c r="A241" s="448"/>
      <c r="B241" s="469" t="s">
        <v>160</v>
      </c>
      <c r="C241" s="470"/>
      <c r="D241" s="442" t="s">
        <v>28</v>
      </c>
      <c r="E241" s="442"/>
      <c r="F241" s="471" t="s">
        <v>32</v>
      </c>
      <c r="G241" s="472"/>
      <c r="H241" s="247">
        <v>520</v>
      </c>
      <c r="I241" s="248">
        <f t="shared" si="4"/>
        <v>1300</v>
      </c>
    </row>
    <row r="242" spans="1:9" ht="16.5" thickBot="1" thickTop="1">
      <c r="A242" s="448"/>
      <c r="B242" s="433" t="s">
        <v>155</v>
      </c>
      <c r="C242" s="440"/>
      <c r="D242" s="443"/>
      <c r="E242" s="443"/>
      <c r="F242" s="471" t="s">
        <v>16</v>
      </c>
      <c r="G242" s="472"/>
      <c r="H242" s="437">
        <v>260</v>
      </c>
      <c r="I242" s="438"/>
    </row>
    <row r="243" spans="1:9" ht="15.75" thickTop="1">
      <c r="A243" s="64"/>
      <c r="B243" s="21"/>
      <c r="C243" s="91"/>
      <c r="D243" s="33"/>
      <c r="E243" s="33"/>
      <c r="F243" s="272"/>
      <c r="G243" s="261"/>
      <c r="H243" s="262"/>
      <c r="I243" s="262"/>
    </row>
    <row r="244" spans="1:9" ht="15">
      <c r="A244" s="63"/>
      <c r="B244" s="4"/>
      <c r="C244" s="6"/>
      <c r="D244" s="5"/>
      <c r="E244" s="5"/>
      <c r="F244" s="273"/>
      <c r="G244" s="269"/>
      <c r="H244" s="42"/>
      <c r="I244" s="42"/>
    </row>
    <row r="245" spans="1:9" ht="15">
      <c r="A245" s="63"/>
      <c r="B245" s="4"/>
      <c r="C245" s="6"/>
      <c r="D245" s="5"/>
      <c r="E245" s="5"/>
      <c r="F245" s="273"/>
      <c r="G245" s="269"/>
      <c r="H245" s="42"/>
      <c r="I245" s="42"/>
    </row>
    <row r="246" spans="1:9" ht="15">
      <c r="A246" s="63"/>
      <c r="B246" s="4"/>
      <c r="C246" s="6"/>
      <c r="D246" s="5"/>
      <c r="E246" s="5"/>
      <c r="F246" s="273"/>
      <c r="G246" s="269"/>
      <c r="H246" s="42"/>
      <c r="I246" s="42"/>
    </row>
    <row r="247" spans="1:9" ht="15">
      <c r="A247" s="63"/>
      <c r="B247" s="4"/>
      <c r="C247" s="6"/>
      <c r="D247" s="5"/>
      <c r="E247" s="5"/>
      <c r="F247" s="273"/>
      <c r="G247" s="269"/>
      <c r="H247" s="42"/>
      <c r="I247" s="42"/>
    </row>
    <row r="248" spans="1:9" ht="15">
      <c r="A248" s="63"/>
      <c r="B248" s="4"/>
      <c r="C248" s="6"/>
      <c r="D248" s="5"/>
      <c r="E248" s="5"/>
      <c r="F248" s="273"/>
      <c r="G248" s="269"/>
      <c r="H248" s="42"/>
      <c r="I248" s="42"/>
    </row>
    <row r="249" spans="1:9" ht="15.75" thickBot="1">
      <c r="A249" s="263"/>
      <c r="B249" s="35"/>
      <c r="C249" s="44"/>
      <c r="D249" s="34"/>
      <c r="E249" s="34"/>
      <c r="F249" s="274"/>
      <c r="G249" s="264"/>
      <c r="H249" s="265"/>
      <c r="I249" s="265"/>
    </row>
    <row r="250" spans="1:9" ht="13.5" thickTop="1">
      <c r="A250" s="452" t="s">
        <v>127</v>
      </c>
      <c r="B250" s="453"/>
      <c r="C250" s="453"/>
      <c r="D250" s="453"/>
      <c r="E250" s="453"/>
      <c r="F250" s="453"/>
      <c r="G250" s="454"/>
      <c r="H250" s="461" t="s">
        <v>26</v>
      </c>
      <c r="I250" s="462"/>
    </row>
    <row r="251" spans="1:9" ht="12.75">
      <c r="A251" s="455"/>
      <c r="B251" s="456"/>
      <c r="C251" s="456"/>
      <c r="D251" s="456"/>
      <c r="E251" s="456"/>
      <c r="F251" s="456"/>
      <c r="G251" s="457"/>
      <c r="H251" s="463" t="s">
        <v>119</v>
      </c>
      <c r="I251" s="464"/>
    </row>
    <row r="252" spans="1:9" ht="13.5" thickBot="1">
      <c r="A252" s="458"/>
      <c r="B252" s="459"/>
      <c r="C252" s="459"/>
      <c r="D252" s="459"/>
      <c r="E252" s="459"/>
      <c r="F252" s="459"/>
      <c r="G252" s="460"/>
      <c r="H252" s="465"/>
      <c r="I252" s="466"/>
    </row>
    <row r="253" spans="1:9" ht="15.75" thickTop="1">
      <c r="A253" s="448" t="s">
        <v>305</v>
      </c>
      <c r="B253" s="398" t="s">
        <v>17</v>
      </c>
      <c r="C253" s="279"/>
      <c r="D253" s="33"/>
      <c r="E253" s="442" t="s">
        <v>28</v>
      </c>
      <c r="F253" s="422" t="s">
        <v>18</v>
      </c>
      <c r="G253" s="444"/>
      <c r="H253" s="404">
        <v>1390</v>
      </c>
      <c r="I253" s="405"/>
    </row>
    <row r="254" spans="1:9" ht="12.75">
      <c r="A254" s="448"/>
      <c r="B254" s="433"/>
      <c r="C254" s="49">
        <v>1</v>
      </c>
      <c r="D254" s="236"/>
      <c r="E254" s="450"/>
      <c r="F254" s="425" t="s">
        <v>40</v>
      </c>
      <c r="G254" s="445"/>
      <c r="H254" s="426">
        <v>460</v>
      </c>
      <c r="I254" s="427"/>
    </row>
    <row r="255" spans="1:9" ht="12.75">
      <c r="A255" s="448"/>
      <c r="B255" s="433"/>
      <c r="C255" s="270" t="s">
        <v>104</v>
      </c>
      <c r="D255" s="5"/>
      <c r="E255" s="5"/>
      <c r="F255" s="413" t="s">
        <v>221</v>
      </c>
      <c r="G255" s="447"/>
      <c r="H255" s="420">
        <v>2890</v>
      </c>
      <c r="I255" s="421"/>
    </row>
    <row r="256" spans="1:9" ht="13.5" thickBot="1">
      <c r="A256" s="448"/>
      <c r="B256" s="399"/>
      <c r="C256" s="97" t="s">
        <v>238</v>
      </c>
      <c r="D256" s="34"/>
      <c r="E256" s="34"/>
      <c r="F256" s="419" t="s">
        <v>221</v>
      </c>
      <c r="G256" s="446"/>
      <c r="H256" s="407">
        <f>H255*2</f>
        <v>5780</v>
      </c>
      <c r="I256" s="408"/>
    </row>
    <row r="257" spans="1:9" ht="16.5" thickBot="1" thickTop="1">
      <c r="A257" s="448"/>
      <c r="B257" s="100" t="s">
        <v>219</v>
      </c>
      <c r="C257" s="6"/>
      <c r="D257" s="5"/>
      <c r="E257" s="5"/>
      <c r="F257" s="435" t="s">
        <v>220</v>
      </c>
      <c r="G257" s="436"/>
      <c r="H257" s="437">
        <v>39270</v>
      </c>
      <c r="I257" s="438"/>
    </row>
    <row r="258" spans="1:9" ht="13.5" thickTop="1">
      <c r="A258" s="448"/>
      <c r="B258" s="398" t="s">
        <v>19</v>
      </c>
      <c r="C258" s="439"/>
      <c r="D258" s="33"/>
      <c r="E258" s="442" t="s">
        <v>28</v>
      </c>
      <c r="F258" s="422" t="s">
        <v>20</v>
      </c>
      <c r="G258" s="444"/>
      <c r="H258" s="414">
        <v>840</v>
      </c>
      <c r="I258" s="415"/>
    </row>
    <row r="259" spans="1:9" ht="12.75">
      <c r="A259" s="448"/>
      <c r="B259" s="433"/>
      <c r="C259" s="440"/>
      <c r="D259" s="5"/>
      <c r="E259" s="397"/>
      <c r="F259" s="425" t="s">
        <v>21</v>
      </c>
      <c r="G259" s="445"/>
      <c r="H259" s="426">
        <v>1080</v>
      </c>
      <c r="I259" s="427"/>
    </row>
    <row r="260" spans="1:9" s="62" customFormat="1" ht="13.5" thickBot="1">
      <c r="A260" s="448"/>
      <c r="B260" s="399"/>
      <c r="C260" s="441"/>
      <c r="D260" s="34"/>
      <c r="E260" s="397"/>
      <c r="F260" s="419" t="s">
        <v>38</v>
      </c>
      <c r="G260" s="446"/>
      <c r="H260" s="407">
        <v>1620</v>
      </c>
      <c r="I260" s="408"/>
    </row>
    <row r="261" spans="1:9" s="62" customFormat="1" ht="13.5" thickTop="1">
      <c r="A261" s="448"/>
      <c r="B261" s="433" t="s">
        <v>5</v>
      </c>
      <c r="C261" s="434" t="s">
        <v>33</v>
      </c>
      <c r="D261" s="5"/>
      <c r="E261" s="397"/>
      <c r="F261" s="424" t="s">
        <v>23</v>
      </c>
      <c r="G261" s="424"/>
      <c r="H261" s="404">
        <v>3230</v>
      </c>
      <c r="I261" s="405"/>
    </row>
    <row r="262" spans="1:9" s="62" customFormat="1" ht="12.75">
      <c r="A262" s="448"/>
      <c r="B262" s="433"/>
      <c r="C262" s="423"/>
      <c r="D262" s="5"/>
      <c r="E262" s="397"/>
      <c r="F262" s="425" t="s">
        <v>24</v>
      </c>
      <c r="G262" s="425"/>
      <c r="H262" s="426">
        <v>4850</v>
      </c>
      <c r="I262" s="427"/>
    </row>
    <row r="263" spans="1:9" s="62" customFormat="1" ht="12.75">
      <c r="A263" s="448"/>
      <c r="B263" s="433"/>
      <c r="C263" s="423"/>
      <c r="D263" s="5"/>
      <c r="E263" s="397"/>
      <c r="F263" s="416" t="s">
        <v>25</v>
      </c>
      <c r="G263" s="416"/>
      <c r="H263" s="420">
        <v>7120</v>
      </c>
      <c r="I263" s="421"/>
    </row>
    <row r="264" spans="1:9" s="62" customFormat="1" ht="12.75">
      <c r="A264" s="448"/>
      <c r="B264" s="433"/>
      <c r="C264" s="423" t="s">
        <v>34</v>
      </c>
      <c r="D264" s="5"/>
      <c r="E264" s="397"/>
      <c r="F264" s="451" t="s">
        <v>23</v>
      </c>
      <c r="G264" s="451"/>
      <c r="H264" s="428">
        <v>4390</v>
      </c>
      <c r="I264" s="429"/>
    </row>
    <row r="265" spans="1:9" s="62" customFormat="1" ht="12.75">
      <c r="A265" s="448"/>
      <c r="B265" s="433"/>
      <c r="C265" s="423"/>
      <c r="D265" s="5"/>
      <c r="E265" s="397"/>
      <c r="F265" s="425" t="s">
        <v>24</v>
      </c>
      <c r="G265" s="425"/>
      <c r="H265" s="426">
        <v>6590</v>
      </c>
      <c r="I265" s="427"/>
    </row>
    <row r="266" spans="1:9" ht="12.75">
      <c r="A266" s="448"/>
      <c r="B266" s="433"/>
      <c r="C266" s="423"/>
      <c r="D266" s="5"/>
      <c r="E266" s="397"/>
      <c r="F266" s="430" t="s">
        <v>25</v>
      </c>
      <c r="G266" s="430"/>
      <c r="H266" s="431">
        <v>9660</v>
      </c>
      <c r="I266" s="432"/>
    </row>
    <row r="267" spans="1:9" ht="12.75">
      <c r="A267" s="448"/>
      <c r="B267" s="433"/>
      <c r="C267" s="423" t="s">
        <v>35</v>
      </c>
      <c r="D267" s="5"/>
      <c r="E267" s="397"/>
      <c r="F267" s="424" t="s">
        <v>23</v>
      </c>
      <c r="G267" s="424"/>
      <c r="H267" s="404">
        <v>4280</v>
      </c>
      <c r="I267" s="405"/>
    </row>
    <row r="268" spans="1:9" ht="12.75">
      <c r="A268" s="448"/>
      <c r="B268" s="433"/>
      <c r="C268" s="423"/>
      <c r="D268" s="5"/>
      <c r="E268" s="397"/>
      <c r="F268" s="425" t="s">
        <v>24</v>
      </c>
      <c r="G268" s="425"/>
      <c r="H268" s="426">
        <v>6410</v>
      </c>
      <c r="I268" s="427"/>
    </row>
    <row r="269" spans="1:9" ht="12.75">
      <c r="A269" s="448"/>
      <c r="B269" s="433"/>
      <c r="C269" s="423"/>
      <c r="D269" s="5"/>
      <c r="E269" s="397"/>
      <c r="F269" s="416" t="s">
        <v>25</v>
      </c>
      <c r="G269" s="416"/>
      <c r="H269" s="420">
        <v>9410</v>
      </c>
      <c r="I269" s="421"/>
    </row>
    <row r="270" spans="1:9" ht="12.75">
      <c r="A270" s="448"/>
      <c r="B270" s="433"/>
      <c r="C270" s="423" t="s">
        <v>36</v>
      </c>
      <c r="D270" s="5"/>
      <c r="E270" s="397"/>
      <c r="F270" s="451" t="s">
        <v>23</v>
      </c>
      <c r="G270" s="451"/>
      <c r="H270" s="428">
        <v>5780</v>
      </c>
      <c r="I270" s="429"/>
    </row>
    <row r="271" spans="1:9" ht="12.75">
      <c r="A271" s="448"/>
      <c r="B271" s="433"/>
      <c r="C271" s="423"/>
      <c r="D271" s="5"/>
      <c r="E271" s="397"/>
      <c r="F271" s="425" t="s">
        <v>24</v>
      </c>
      <c r="G271" s="425"/>
      <c r="H271" s="426">
        <v>8670</v>
      </c>
      <c r="I271" s="427"/>
    </row>
    <row r="272" spans="1:9" ht="12.75">
      <c r="A272" s="448"/>
      <c r="B272" s="433"/>
      <c r="C272" s="423"/>
      <c r="D272" s="5"/>
      <c r="E272" s="397"/>
      <c r="F272" s="430" t="s">
        <v>25</v>
      </c>
      <c r="G272" s="430"/>
      <c r="H272" s="431">
        <v>12710</v>
      </c>
      <c r="I272" s="432"/>
    </row>
    <row r="273" spans="1:9" ht="12.75">
      <c r="A273" s="448"/>
      <c r="B273" s="433"/>
      <c r="C273" s="423" t="s">
        <v>22</v>
      </c>
      <c r="D273" s="5"/>
      <c r="E273" s="397"/>
      <c r="F273" s="424" t="s">
        <v>23</v>
      </c>
      <c r="G273" s="424"/>
      <c r="H273" s="404">
        <v>1660</v>
      </c>
      <c r="I273" s="405"/>
    </row>
    <row r="274" spans="1:9" ht="12.75">
      <c r="A274" s="448"/>
      <c r="B274" s="433"/>
      <c r="C274" s="423"/>
      <c r="D274" s="5"/>
      <c r="E274" s="397"/>
      <c r="F274" s="425" t="s">
        <v>24</v>
      </c>
      <c r="G274" s="425"/>
      <c r="H274" s="426">
        <v>2500</v>
      </c>
      <c r="I274" s="427"/>
    </row>
    <row r="275" spans="1:9" ht="13.5" thickBot="1">
      <c r="A275" s="448"/>
      <c r="B275" s="399"/>
      <c r="C275" s="418"/>
      <c r="D275" s="5"/>
      <c r="E275" s="397"/>
      <c r="F275" s="416" t="s">
        <v>25</v>
      </c>
      <c r="G275" s="416"/>
      <c r="H275" s="420">
        <v>3750</v>
      </c>
      <c r="I275" s="421"/>
    </row>
    <row r="276" spans="1:9" ht="13.5" thickTop="1">
      <c r="A276" s="448"/>
      <c r="B276" s="409" t="s">
        <v>156</v>
      </c>
      <c r="C276" s="411"/>
      <c r="D276" s="5"/>
      <c r="E276" s="397"/>
      <c r="F276" s="422" t="s">
        <v>161</v>
      </c>
      <c r="G276" s="422"/>
      <c r="H276" s="414">
        <v>460</v>
      </c>
      <c r="I276" s="415"/>
    </row>
    <row r="277" spans="1:9" ht="13.5" thickBot="1">
      <c r="A277" s="448"/>
      <c r="B277" s="417"/>
      <c r="C277" s="418"/>
      <c r="D277" s="5"/>
      <c r="E277" s="397"/>
      <c r="F277" s="419" t="s">
        <v>162</v>
      </c>
      <c r="G277" s="419"/>
      <c r="H277" s="407">
        <v>590</v>
      </c>
      <c r="I277" s="408"/>
    </row>
    <row r="278" spans="1:9" ht="13.5" thickTop="1">
      <c r="A278" s="448"/>
      <c r="B278" s="409" t="s">
        <v>165</v>
      </c>
      <c r="C278" s="411"/>
      <c r="D278" s="5"/>
      <c r="E278" s="397"/>
      <c r="F278" s="413" t="s">
        <v>161</v>
      </c>
      <c r="G278" s="413"/>
      <c r="H278" s="404">
        <v>550</v>
      </c>
      <c r="I278" s="405"/>
    </row>
    <row r="279" spans="1:9" ht="13.5" thickBot="1">
      <c r="A279" s="448"/>
      <c r="B279" s="417"/>
      <c r="C279" s="418"/>
      <c r="D279" s="5"/>
      <c r="E279" s="397"/>
      <c r="F279" s="419" t="s">
        <v>162</v>
      </c>
      <c r="G279" s="419"/>
      <c r="H279" s="420">
        <v>720</v>
      </c>
      <c r="I279" s="421"/>
    </row>
    <row r="280" spans="1:9" ht="13.5" thickTop="1">
      <c r="A280" s="448"/>
      <c r="B280" s="409" t="s">
        <v>157</v>
      </c>
      <c r="C280" s="411" t="s">
        <v>128</v>
      </c>
      <c r="D280" s="5"/>
      <c r="E280" s="397"/>
      <c r="F280" s="413" t="s">
        <v>163</v>
      </c>
      <c r="G280" s="413"/>
      <c r="H280" s="414">
        <v>650</v>
      </c>
      <c r="I280" s="415"/>
    </row>
    <row r="281" spans="1:9" ht="13.5" thickBot="1">
      <c r="A281" s="448"/>
      <c r="B281" s="410"/>
      <c r="C281" s="412"/>
      <c r="D281" s="5"/>
      <c r="E281" s="397"/>
      <c r="F281" s="416" t="s">
        <v>164</v>
      </c>
      <c r="G281" s="416"/>
      <c r="H281" s="407">
        <v>830</v>
      </c>
      <c r="I281" s="408"/>
    </row>
    <row r="282" spans="1:9" ht="13.5" thickTop="1">
      <c r="A282" s="448"/>
      <c r="B282" s="398" t="s">
        <v>37</v>
      </c>
      <c r="C282" s="400"/>
      <c r="D282" s="5"/>
      <c r="E282" s="397"/>
      <c r="F282" s="402" t="s">
        <v>130</v>
      </c>
      <c r="G282" s="403"/>
      <c r="H282" s="404">
        <v>850</v>
      </c>
      <c r="I282" s="405"/>
    </row>
    <row r="283" spans="1:9" ht="13.5" thickBot="1">
      <c r="A283" s="449"/>
      <c r="B283" s="399"/>
      <c r="C283" s="401"/>
      <c r="D283" s="34"/>
      <c r="E283" s="443"/>
      <c r="F283" s="406" t="s">
        <v>131</v>
      </c>
      <c r="G283" s="406"/>
      <c r="H283" s="407">
        <v>1000</v>
      </c>
      <c r="I283" s="408"/>
    </row>
    <row r="284" spans="1:9" ht="13.5" thickTop="1">
      <c r="A284" s="396" t="s">
        <v>291</v>
      </c>
      <c r="B284" s="396"/>
      <c r="C284" s="396"/>
      <c r="D284" s="396"/>
      <c r="E284" s="396"/>
      <c r="F284" s="396"/>
      <c r="G284" s="396"/>
      <c r="H284" s="396"/>
      <c r="I284" s="396"/>
    </row>
    <row r="285" spans="1:9" ht="12.75">
      <c r="A285" s="335" t="s">
        <v>150</v>
      </c>
      <c r="B285" s="335"/>
      <c r="C285" s="335"/>
      <c r="D285" s="335"/>
      <c r="E285" s="335"/>
      <c r="F285" s="335"/>
      <c r="G285" s="335"/>
      <c r="H285" s="335"/>
      <c r="I285" s="335"/>
    </row>
    <row r="286" spans="1:9" ht="15">
      <c r="A286" s="395"/>
      <c r="B286" s="395"/>
      <c r="C286" s="395"/>
      <c r="D286" s="395"/>
      <c r="E286" s="395"/>
      <c r="F286" s="395"/>
      <c r="G286" s="395"/>
      <c r="H286" s="395"/>
      <c r="I286" s="395"/>
    </row>
    <row r="287" spans="1:9" ht="15">
      <c r="A287" s="63"/>
      <c r="B287" s="4"/>
      <c r="C287" s="6"/>
      <c r="D287" s="5"/>
      <c r="E287" s="280"/>
      <c r="F287" s="273"/>
      <c r="G287" s="269"/>
      <c r="H287" s="42"/>
      <c r="I287" s="42"/>
    </row>
    <row r="288" spans="1:9" ht="12.75">
      <c r="A288" s="38"/>
      <c r="B288" s="175"/>
      <c r="C288" s="38"/>
      <c r="D288" s="38"/>
      <c r="E288" s="38"/>
      <c r="F288" s="38"/>
      <c r="G288" s="175"/>
      <c r="H288" s="38"/>
      <c r="I288" s="38"/>
    </row>
    <row r="289" spans="1:9" ht="12.75">
      <c r="A289" s="38"/>
      <c r="B289" s="175"/>
      <c r="C289" s="38"/>
      <c r="D289" s="38"/>
      <c r="E289" s="38"/>
      <c r="F289" s="38"/>
      <c r="G289" s="175"/>
      <c r="H289" s="38"/>
      <c r="I289" s="38"/>
    </row>
    <row r="290" spans="1:9" ht="12.75">
      <c r="A290" s="38"/>
      <c r="B290" s="175"/>
      <c r="C290" s="38"/>
      <c r="D290" s="38"/>
      <c r="E290" s="38"/>
      <c r="F290" s="38"/>
      <c r="G290" s="175"/>
      <c r="H290" s="38"/>
      <c r="I290" s="38"/>
    </row>
    <row r="291" spans="1:9" ht="12.75">
      <c r="A291" s="38"/>
      <c r="B291" s="175"/>
      <c r="C291" s="38"/>
      <c r="D291" s="38"/>
      <c r="E291" s="38"/>
      <c r="F291" s="38"/>
      <c r="G291" s="175"/>
      <c r="H291" s="38"/>
      <c r="I291" s="38"/>
    </row>
    <row r="292" spans="1:9" ht="12.75">
      <c r="A292" s="38"/>
      <c r="B292" s="175"/>
      <c r="C292" s="38"/>
      <c r="D292" s="38"/>
      <c r="E292" s="38"/>
      <c r="F292" s="38"/>
      <c r="G292" s="175"/>
      <c r="H292" s="38"/>
      <c r="I292" s="38"/>
    </row>
    <row r="293" spans="1:9" ht="12.75">
      <c r="A293" s="38"/>
      <c r="B293" s="175"/>
      <c r="C293" s="38"/>
      <c r="D293" s="38"/>
      <c r="E293" s="38"/>
      <c r="F293" s="38"/>
      <c r="G293" s="175"/>
      <c r="H293" s="38"/>
      <c r="I293" s="38"/>
    </row>
    <row r="294" spans="1:9" ht="12.75">
      <c r="A294" s="38"/>
      <c r="B294" s="175"/>
      <c r="C294" s="38"/>
      <c r="D294" s="38"/>
      <c r="E294" s="38"/>
      <c r="F294" s="38"/>
      <c r="G294" s="175"/>
      <c r="H294" s="38"/>
      <c r="I294" s="38"/>
    </row>
    <row r="295" spans="1:9" ht="12.75">
      <c r="A295" s="38"/>
      <c r="B295" s="175"/>
      <c r="C295" s="38"/>
      <c r="D295" s="38"/>
      <c r="E295" s="38"/>
      <c r="F295" s="38"/>
      <c r="G295" s="175"/>
      <c r="H295" s="38"/>
      <c r="I295" s="38"/>
    </row>
    <row r="296" spans="1:9" ht="12.75">
      <c r="A296" s="38"/>
      <c r="B296" s="175"/>
      <c r="C296" s="38"/>
      <c r="D296" s="38"/>
      <c r="E296" s="38"/>
      <c r="F296" s="38"/>
      <c r="G296" s="175"/>
      <c r="H296" s="38"/>
      <c r="I296" s="38"/>
    </row>
    <row r="297" spans="1:9" ht="12.75">
      <c r="A297" s="38"/>
      <c r="B297" s="175"/>
      <c r="C297" s="38"/>
      <c r="D297" s="38"/>
      <c r="E297" s="38"/>
      <c r="F297" s="38"/>
      <c r="G297" s="175"/>
      <c r="H297" s="38"/>
      <c r="I297" s="38"/>
    </row>
    <row r="298" spans="1:9" ht="12.75">
      <c r="A298" s="38"/>
      <c r="B298" s="175"/>
      <c r="C298" s="38"/>
      <c r="D298" s="38"/>
      <c r="E298" s="38"/>
      <c r="F298" s="38"/>
      <c r="G298" s="175"/>
      <c r="H298" s="38"/>
      <c r="I298" s="38"/>
    </row>
    <row r="299" spans="1:9" ht="12.75">
      <c r="A299" s="38"/>
      <c r="B299" s="175"/>
      <c r="C299" s="38"/>
      <c r="D299" s="38"/>
      <c r="E299" s="38"/>
      <c r="F299" s="38"/>
      <c r="G299" s="175"/>
      <c r="H299" s="38"/>
      <c r="I299" s="38"/>
    </row>
    <row r="300" spans="1:9" ht="12.75">
      <c r="A300" s="38"/>
      <c r="B300" s="175"/>
      <c r="C300" s="38"/>
      <c r="D300" s="38"/>
      <c r="E300" s="38"/>
      <c r="F300" s="38"/>
      <c r="G300" s="175"/>
      <c r="H300" s="38"/>
      <c r="I300" s="38"/>
    </row>
    <row r="301" spans="1:9" ht="12.75">
      <c r="A301" s="38"/>
      <c r="B301" s="175"/>
      <c r="C301" s="38"/>
      <c r="D301" s="38"/>
      <c r="E301" s="38"/>
      <c r="F301" s="38"/>
      <c r="G301" s="175"/>
      <c r="H301" s="38"/>
      <c r="I301" s="38"/>
    </row>
    <row r="302" spans="1:9" ht="12.75">
      <c r="A302" s="38"/>
      <c r="B302" s="175"/>
      <c r="C302" s="38"/>
      <c r="D302" s="38"/>
      <c r="E302" s="38"/>
      <c r="F302" s="38"/>
      <c r="G302" s="175"/>
      <c r="H302" s="38"/>
      <c r="I302" s="38"/>
    </row>
    <row r="303" spans="1:9" ht="12.75">
      <c r="A303" s="38"/>
      <c r="B303" s="175"/>
      <c r="C303" s="38"/>
      <c r="D303" s="38"/>
      <c r="E303" s="38"/>
      <c r="F303" s="38"/>
      <c r="G303" s="175"/>
      <c r="H303" s="38"/>
      <c r="I303" s="38"/>
    </row>
    <row r="304" spans="1:9" ht="12.75">
      <c r="A304" s="38"/>
      <c r="B304" s="175"/>
      <c r="C304" s="38"/>
      <c r="D304" s="38"/>
      <c r="E304" s="38"/>
      <c r="F304" s="38"/>
      <c r="G304" s="175"/>
      <c r="H304" s="38"/>
      <c r="I304" s="38"/>
    </row>
    <row r="305" spans="1:9" ht="12.75">
      <c r="A305" s="38"/>
      <c r="B305" s="175"/>
      <c r="C305" s="38"/>
      <c r="D305" s="38"/>
      <c r="E305" s="38"/>
      <c r="F305" s="38"/>
      <c r="G305" s="175"/>
      <c r="H305" s="38"/>
      <c r="I305" s="38"/>
    </row>
    <row r="306" spans="1:9" ht="12.75">
      <c r="A306" s="38"/>
      <c r="B306" s="175"/>
      <c r="C306" s="38"/>
      <c r="D306" s="38"/>
      <c r="E306" s="38"/>
      <c r="F306" s="38"/>
      <c r="G306" s="175"/>
      <c r="H306" s="38"/>
      <c r="I306" s="38"/>
    </row>
    <row r="307" spans="1:9" ht="12.75">
      <c r="A307" s="397"/>
      <c r="B307" s="397"/>
      <c r="C307" s="397"/>
      <c r="D307" s="397"/>
      <c r="E307" s="397"/>
      <c r="F307" s="397"/>
      <c r="G307" s="397"/>
      <c r="H307" s="397"/>
      <c r="I307" s="397"/>
    </row>
    <row r="308" spans="1:9" ht="0.75" customHeight="1">
      <c r="A308" s="266"/>
      <c r="B308" s="45"/>
      <c r="C308" s="46"/>
      <c r="D308" s="37"/>
      <c r="E308" s="229"/>
      <c r="F308" s="281"/>
      <c r="G308" s="267"/>
      <c r="H308" s="268"/>
      <c r="I308" s="268"/>
    </row>
    <row r="309" spans="1:9" ht="15">
      <c r="A309" s="395" t="s">
        <v>78</v>
      </c>
      <c r="B309" s="395"/>
      <c r="C309" s="395"/>
      <c r="D309" s="395"/>
      <c r="E309" s="395"/>
      <c r="F309" s="395"/>
      <c r="G309" s="395"/>
      <c r="H309" s="395"/>
      <c r="I309" s="395"/>
    </row>
    <row r="310" spans="1:9" ht="12.75">
      <c r="A310" s="38"/>
      <c r="B310" s="175"/>
      <c r="C310" s="38"/>
      <c r="D310" s="38"/>
      <c r="E310" s="38"/>
      <c r="F310" s="38"/>
      <c r="G310" s="175"/>
      <c r="H310" s="38"/>
      <c r="I310" s="38"/>
    </row>
  </sheetData>
  <mergeCells count="277">
    <mergeCell ref="E1:I1"/>
    <mergeCell ref="E2:I2"/>
    <mergeCell ref="E3:I3"/>
    <mergeCell ref="A5:I5"/>
    <mergeCell ref="A6:I6"/>
    <mergeCell ref="A7:G9"/>
    <mergeCell ref="H7:I7"/>
    <mergeCell ref="H8:H9"/>
    <mergeCell ref="I8:I9"/>
    <mergeCell ref="A10:A63"/>
    <mergeCell ref="B10:B36"/>
    <mergeCell ref="C10:C25"/>
    <mergeCell ref="D10:D36"/>
    <mergeCell ref="C26:C36"/>
    <mergeCell ref="E10:E15"/>
    <mergeCell ref="F10:G10"/>
    <mergeCell ref="F11:F14"/>
    <mergeCell ref="F15:G15"/>
    <mergeCell ref="E16:E25"/>
    <mergeCell ref="F16:G16"/>
    <mergeCell ref="F17:F20"/>
    <mergeCell ref="F22:F25"/>
    <mergeCell ref="E27:E36"/>
    <mergeCell ref="F28:F31"/>
    <mergeCell ref="F33:F36"/>
    <mergeCell ref="B37:B63"/>
    <mergeCell ref="C37:C52"/>
    <mergeCell ref="D37:D63"/>
    <mergeCell ref="E37:E42"/>
    <mergeCell ref="F37:G37"/>
    <mergeCell ref="F38:F41"/>
    <mergeCell ref="F42:G42"/>
    <mergeCell ref="E43:E52"/>
    <mergeCell ref="F44:F47"/>
    <mergeCell ref="F49:F52"/>
    <mergeCell ref="C53:C63"/>
    <mergeCell ref="F53:G53"/>
    <mergeCell ref="E54:E63"/>
    <mergeCell ref="F55:F58"/>
    <mergeCell ref="F60:F63"/>
    <mergeCell ref="A65:G67"/>
    <mergeCell ref="H65:I65"/>
    <mergeCell ref="H66:H67"/>
    <mergeCell ref="I66:I67"/>
    <mergeCell ref="A68:A120"/>
    <mergeCell ref="B68:B78"/>
    <mergeCell ref="C68:C78"/>
    <mergeCell ref="D68:D78"/>
    <mergeCell ref="B79:B120"/>
    <mergeCell ref="C79:C101"/>
    <mergeCell ref="D79:D120"/>
    <mergeCell ref="H68:H78"/>
    <mergeCell ref="I68:I78"/>
    <mergeCell ref="E69:E78"/>
    <mergeCell ref="F69:F73"/>
    <mergeCell ref="F74:F78"/>
    <mergeCell ref="F68:G68"/>
    <mergeCell ref="E79:E83"/>
    <mergeCell ref="F80:F83"/>
    <mergeCell ref="E84:E91"/>
    <mergeCell ref="F85:F87"/>
    <mergeCell ref="F89:F91"/>
    <mergeCell ref="E92:E101"/>
    <mergeCell ref="F93:F96"/>
    <mergeCell ref="F98:F101"/>
    <mergeCell ref="C102:C120"/>
    <mergeCell ref="E103:E110"/>
    <mergeCell ref="F104:F106"/>
    <mergeCell ref="F108:F110"/>
    <mergeCell ref="E111:E120"/>
    <mergeCell ref="F112:F115"/>
    <mergeCell ref="F117:F120"/>
    <mergeCell ref="A128:G130"/>
    <mergeCell ref="H128:I128"/>
    <mergeCell ref="H129:H130"/>
    <mergeCell ref="I129:I130"/>
    <mergeCell ref="B146:B160"/>
    <mergeCell ref="C146:C160"/>
    <mergeCell ref="D146:D160"/>
    <mergeCell ref="B161:B171"/>
    <mergeCell ref="C161:C171"/>
    <mergeCell ref="D161:D171"/>
    <mergeCell ref="E131:E135"/>
    <mergeCell ref="F131:G131"/>
    <mergeCell ref="F132:F135"/>
    <mergeCell ref="E136:E145"/>
    <mergeCell ref="F137:F140"/>
    <mergeCell ref="F142:F145"/>
    <mergeCell ref="E146:E150"/>
    <mergeCell ref="F146:G146"/>
    <mergeCell ref="F147:F150"/>
    <mergeCell ref="E151:E160"/>
    <mergeCell ref="F152:F155"/>
    <mergeCell ref="F157:F160"/>
    <mergeCell ref="E162:E171"/>
    <mergeCell ref="F163:F166"/>
    <mergeCell ref="F168:F171"/>
    <mergeCell ref="B172:B186"/>
    <mergeCell ref="C172:C186"/>
    <mergeCell ref="D172:D186"/>
    <mergeCell ref="E172:E176"/>
    <mergeCell ref="F172:G172"/>
    <mergeCell ref="F173:F176"/>
    <mergeCell ref="E177:E186"/>
    <mergeCell ref="H189:I189"/>
    <mergeCell ref="H190:H191"/>
    <mergeCell ref="I190:I191"/>
    <mergeCell ref="F178:F181"/>
    <mergeCell ref="F183:F186"/>
    <mergeCell ref="A189:G191"/>
    <mergeCell ref="A131:A186"/>
    <mergeCell ref="B131:B145"/>
    <mergeCell ref="C131:C145"/>
    <mergeCell ref="D131:D145"/>
    <mergeCell ref="B192:B198"/>
    <mergeCell ref="C192:C198"/>
    <mergeCell ref="D192:D206"/>
    <mergeCell ref="B199:B206"/>
    <mergeCell ref="C199:C206"/>
    <mergeCell ref="A207:G209"/>
    <mergeCell ref="H207:I207"/>
    <mergeCell ref="H209:I209"/>
    <mergeCell ref="E192:E196"/>
    <mergeCell ref="F192:G192"/>
    <mergeCell ref="F193:F196"/>
    <mergeCell ref="E197:E206"/>
    <mergeCell ref="F198:F201"/>
    <mergeCell ref="F203:F206"/>
    <mergeCell ref="A192:A206"/>
    <mergeCell ref="A210:A226"/>
    <mergeCell ref="B210:B226"/>
    <mergeCell ref="C210:C226"/>
    <mergeCell ref="D210:D226"/>
    <mergeCell ref="F222:F226"/>
    <mergeCell ref="E210:E214"/>
    <mergeCell ref="F210:G210"/>
    <mergeCell ref="H210:I210"/>
    <mergeCell ref="F211:F214"/>
    <mergeCell ref="H211:I211"/>
    <mergeCell ref="H212:I212"/>
    <mergeCell ref="H213:I213"/>
    <mergeCell ref="H214:I214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A227:G229"/>
    <mergeCell ref="H227:I227"/>
    <mergeCell ref="H228:H229"/>
    <mergeCell ref="I228:I229"/>
    <mergeCell ref="E215:E226"/>
    <mergeCell ref="F215:F221"/>
    <mergeCell ref="H215:I215"/>
    <mergeCell ref="H216:I216"/>
    <mergeCell ref="H217:I217"/>
    <mergeCell ref="F231:G232"/>
    <mergeCell ref="D232:E232"/>
    <mergeCell ref="B233:B234"/>
    <mergeCell ref="C233:C234"/>
    <mergeCell ref="D233:E234"/>
    <mergeCell ref="F233:G233"/>
    <mergeCell ref="F234:G234"/>
    <mergeCell ref="B235:C240"/>
    <mergeCell ref="D235:E237"/>
    <mergeCell ref="F235:G235"/>
    <mergeCell ref="F236:G236"/>
    <mergeCell ref="F237:G237"/>
    <mergeCell ref="D238:E240"/>
    <mergeCell ref="F238:G238"/>
    <mergeCell ref="F239:G239"/>
    <mergeCell ref="F240:G240"/>
    <mergeCell ref="B241:C241"/>
    <mergeCell ref="D241:E242"/>
    <mergeCell ref="F241:G241"/>
    <mergeCell ref="B242:C242"/>
    <mergeCell ref="F242:G242"/>
    <mergeCell ref="H242:I242"/>
    <mergeCell ref="A250:G252"/>
    <mergeCell ref="H250:I250"/>
    <mergeCell ref="H251:I252"/>
    <mergeCell ref="A230:A242"/>
    <mergeCell ref="B230:C230"/>
    <mergeCell ref="D230:E230"/>
    <mergeCell ref="F230:G230"/>
    <mergeCell ref="B231:C232"/>
    <mergeCell ref="D231:E231"/>
    <mergeCell ref="A253:A283"/>
    <mergeCell ref="B253:B256"/>
    <mergeCell ref="E253:E254"/>
    <mergeCell ref="F253:G253"/>
    <mergeCell ref="F256:G256"/>
    <mergeCell ref="F264:G264"/>
    <mergeCell ref="C267:C269"/>
    <mergeCell ref="F267:G267"/>
    <mergeCell ref="C270:C272"/>
    <mergeCell ref="F270:G270"/>
    <mergeCell ref="H253:I253"/>
    <mergeCell ref="F254:G254"/>
    <mergeCell ref="H254:I254"/>
    <mergeCell ref="F255:G255"/>
    <mergeCell ref="H255:I255"/>
    <mergeCell ref="H256:I256"/>
    <mergeCell ref="F257:G257"/>
    <mergeCell ref="H257:I257"/>
    <mergeCell ref="B258:C260"/>
    <mergeCell ref="E258:E283"/>
    <mergeCell ref="F258:G258"/>
    <mergeCell ref="H258:I258"/>
    <mergeCell ref="F259:G259"/>
    <mergeCell ref="H259:I259"/>
    <mergeCell ref="F260:G260"/>
    <mergeCell ref="H260:I260"/>
    <mergeCell ref="B261:B275"/>
    <mergeCell ref="C261:C263"/>
    <mergeCell ref="F261:G261"/>
    <mergeCell ref="H261:I261"/>
    <mergeCell ref="F262:G262"/>
    <mergeCell ref="H262:I262"/>
    <mergeCell ref="F263:G263"/>
    <mergeCell ref="H263:I263"/>
    <mergeCell ref="C264:C266"/>
    <mergeCell ref="H264:I264"/>
    <mergeCell ref="F265:G265"/>
    <mergeCell ref="H265:I265"/>
    <mergeCell ref="F266:G266"/>
    <mergeCell ref="H266:I266"/>
    <mergeCell ref="H267:I267"/>
    <mergeCell ref="F268:G268"/>
    <mergeCell ref="H268:I268"/>
    <mergeCell ref="F269:G269"/>
    <mergeCell ref="H269:I269"/>
    <mergeCell ref="H270:I270"/>
    <mergeCell ref="F271:G271"/>
    <mergeCell ref="H271:I271"/>
    <mergeCell ref="F272:G272"/>
    <mergeCell ref="H272:I272"/>
    <mergeCell ref="C273:C275"/>
    <mergeCell ref="F273:G273"/>
    <mergeCell ref="H273:I273"/>
    <mergeCell ref="F274:G274"/>
    <mergeCell ref="H274:I274"/>
    <mergeCell ref="F275:G275"/>
    <mergeCell ref="H275:I275"/>
    <mergeCell ref="B276:B277"/>
    <mergeCell ref="C276:C277"/>
    <mergeCell ref="F276:G276"/>
    <mergeCell ref="H276:I276"/>
    <mergeCell ref="F277:G277"/>
    <mergeCell ref="H277:I277"/>
    <mergeCell ref="B278:B279"/>
    <mergeCell ref="C278:C279"/>
    <mergeCell ref="F278:G278"/>
    <mergeCell ref="H278:I278"/>
    <mergeCell ref="F279:G279"/>
    <mergeCell ref="H279:I279"/>
    <mergeCell ref="B280:B281"/>
    <mergeCell ref="C280:C281"/>
    <mergeCell ref="F280:G280"/>
    <mergeCell ref="H280:I280"/>
    <mergeCell ref="F281:G281"/>
    <mergeCell ref="H281:I281"/>
    <mergeCell ref="B282:B283"/>
    <mergeCell ref="C282:C283"/>
    <mergeCell ref="F282:G282"/>
    <mergeCell ref="H282:I282"/>
    <mergeCell ref="F283:G283"/>
    <mergeCell ref="H283:I283"/>
    <mergeCell ref="A309:I309"/>
    <mergeCell ref="A284:I284"/>
    <mergeCell ref="A285:I285"/>
    <mergeCell ref="A286:I286"/>
    <mergeCell ref="A307:I307"/>
  </mergeCells>
  <printOptions/>
  <pageMargins left="0.75" right="0.34" top="0.34" bottom="0.34" header="0.19" footer="0.17"/>
  <pageSetup horizontalDpi="600" verticalDpi="600" orientation="portrait" paperSize="9" r:id="rId2"/>
  <headerFooter alignWithMargins="0">
    <oddHeader>&amp;C&amp;8розничный прайс-лист фабрики БелораВуд</oddHeader>
    <oddFooter>&amp;C&amp;8стр.&amp;P из &amp;N -х стр.</oddFooter>
  </headerFooter>
  <ignoredErrors>
    <ignoredError sqref="F262:F263 F265:F266 F268:F269 F271:F272 F274:F27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2015-08-17T13:29:16Z</cp:lastPrinted>
  <dcterms:created xsi:type="dcterms:W3CDTF">1996-10-08T23:32:33Z</dcterms:created>
  <dcterms:modified xsi:type="dcterms:W3CDTF">2015-08-17T15:50:36Z</dcterms:modified>
  <cp:category/>
  <cp:version/>
  <cp:contentType/>
  <cp:contentStatus/>
</cp:coreProperties>
</file>